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4" i="1" l="1"/>
  <c r="P108" i="1"/>
  <c r="P100" i="1"/>
  <c r="P92" i="1" l="1"/>
  <c r="P84" i="1"/>
  <c r="P66" i="1" l="1"/>
  <c r="O66" i="1"/>
  <c r="N66" i="1"/>
  <c r="M66" i="1"/>
  <c r="P65" i="1"/>
  <c r="O65" i="1"/>
  <c r="N65" i="1"/>
  <c r="M65" i="1"/>
  <c r="P64" i="1"/>
  <c r="O64" i="1"/>
  <c r="N64" i="1"/>
  <c r="M64" i="1"/>
  <c r="P63" i="1"/>
  <c r="O63" i="1"/>
  <c r="N63" i="1"/>
  <c r="N67" i="1" s="1"/>
  <c r="M63" i="1"/>
  <c r="M67" i="1" s="1"/>
  <c r="P73" i="1" l="1"/>
  <c r="P76" i="1" s="1"/>
  <c r="P67" i="1"/>
  <c r="O67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I67" i="1" l="1"/>
  <c r="K67" i="1"/>
  <c r="J67" i="1"/>
  <c r="H67" i="1"/>
  <c r="L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<sst xmlns="http://schemas.openxmlformats.org/spreadsheetml/2006/main" count="1012" uniqueCount="204">
  <si>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</si>
  <si>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</si>
  <si>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</si>
  <si>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</si>
  <si>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</si>
  <si>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</si>
  <si>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</si>
  <si>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</si>
  <si>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</si>
  <si>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</si>
  <si>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</si>
  <si>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</si>
  <si>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</si>
  <si>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</si>
  <si>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</si>
  <si>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</si>
  <si>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</si>
  <si>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</si>
  <si>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</si>
  <si>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</si>
  <si>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</si>
  <si>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</si>
  <si>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</si>
  <si>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</si>
  <si>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</si>
  <si>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</si>
  <si>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</si>
  <si>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</si>
  <si>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</si>
  <si>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</si>
  <si>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</si>
  <si>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</si>
  <si>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</si>
  <si>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</si>
  <si>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</si>
  <si>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</si>
  <si>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</si>
  <si>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</si>
  <si>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</si>
  <si>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</si>
  <si>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</si>
  <si>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</si>
  <si>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</si>
  <si>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</si>
  <si>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</si>
  <si>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</si>
  <si>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</si>
  <si>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</si>
  <si>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</si>
  <si>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</si>
  <si>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</si>
  <si>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</si>
  <si>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</si>
  <si>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</si>
  <si>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</si>
  <si>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</si>
  <si>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</si>
  <si>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</si>
  <si>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</si>
  <si>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</si>
  <si>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</si>
  <si>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</si>
  <si>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</si>
  <si>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</si>
  <si>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</si>
  <si>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</si>
  <si>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</si>
  <si>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</si>
  <si>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</si>
  <si>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</si>
  <si>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</si>
  <si>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</si>
  <si>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</si>
  <si>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</si>
  <si>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</si>
  <si>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</si>
  <si>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</si>
  <si>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</si>
  <si>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</si>
  <si>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</si>
  <si>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</si>
  <si>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</si>
  <si>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</si>
  <si>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</si>
  <si>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</si>
  <si>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</si>
  <si>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</si>
  <si>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</si>
  <si>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</si>
  <si>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</si>
  <si>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</si>
  <si>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</si>
  <si>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</si>
  <si>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</si>
  <si>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</si>
  <si>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</si>
  <si>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</si>
  <si>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</si>
  <si>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</si>
  <si>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</si>
  <si>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</si>
  <si>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</si>
  <si>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</si>
  <si>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</si>
  <si>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</si>
  <si>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</si>
  <si>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</si>
  <si>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</si>
  <si>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</si>
  <si>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</si>
  <si>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</si>
  <si>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</si>
  <si>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</si>
  <si>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</si>
  <si>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</si>
  <si>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</si>
  <si>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</si>
  <si>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</si>
  <si>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</si>
  <si>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</si>
  <si>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</si>
  <si>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</si>
  <si>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</si>
  <si>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</si>
  <si>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</si>
  <si>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</si>
  <si>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</si>
  <si>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</si>
  <si>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</si>
  <si>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</si>
  <si>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</si>
  <si>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</si>
  <si>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</si>
  <si>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</si>
  <si>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</si>
  <si>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</si>
  <si>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</si>
  <si>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</si>
  <si>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</si>
  <si>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</si>
  <si>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</si>
  <si>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</si>
  <si>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</si>
  <si>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</si>
  <si>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</si>
  <si>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</si>
  <si>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</si>
  <si>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</si>
  <si>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</si>
  <si>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</si>
  <si>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</si>
  <si>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</si>
  <si>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</si>
  <si>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</si>
  <si>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</si>
  <si>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</si>
  <si>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Abst. 8</t>
  </si>
  <si>
    <t>Abst. 9</t>
  </si>
  <si>
    <t>Abst. 10</t>
  </si>
  <si>
    <t xml:space="preserve">Abstimmung </t>
  </si>
  <si>
    <t>Abstimmung 8</t>
  </si>
  <si>
    <t>Abstimmung 9</t>
  </si>
  <si>
    <t>Abstimmung 10</t>
  </si>
  <si>
    <t xml:space="preserve">Ja bedeutet </t>
  </si>
  <si>
    <t>Zustimmung Antrag Spezialkommission</t>
  </si>
  <si>
    <t>Nein bedeutet</t>
  </si>
  <si>
    <t>Zustimmung Antrag Roland Müller</t>
  </si>
  <si>
    <t>Zustimmung aktuell vorliegende TL</t>
  </si>
  <si>
    <t>Zustimmung Antrag Peter Werner</t>
  </si>
  <si>
    <t xml:space="preserve">Antrag </t>
  </si>
  <si>
    <t>Peter Werner</t>
  </si>
  <si>
    <t>(Wahl eines Mitglieds der Kommission für grenzüberschreitende Zusammenarbeit)</t>
  </si>
  <si>
    <t>Bericht und Antrag des Büros des Kantonsrats vom 9. März 2022 betreffend die Sitzverteilung</t>
  </si>
  <si>
    <t>in Kommissionen (nach Auflösung AL Schaffhausen)</t>
  </si>
  <si>
    <t>Antrag</t>
  </si>
  <si>
    <t>Zustimmung Antrag Ratsbüro</t>
  </si>
  <si>
    <t>Roland Müller</t>
  </si>
  <si>
    <t>Bericht und Antrag des Regierungsrats vom 9. November 2021 betreffend die Teilrevision von Art. 50</t>
  </si>
  <si>
    <t>des Einführungsgesetzes zum Berufsbildungsgesetz</t>
  </si>
  <si>
    <t>Antrag Roland Müller, Art. 50 Abs. 1: Studiengeldbeitrag pro Semester sei auf Fr. 800.00 festzulegen.</t>
  </si>
  <si>
    <t>Antrag Peter Werner: Antrag 1c des Ratsbüros sei ersatzlos zu streichen</t>
  </si>
  <si>
    <t>Ja bedeutet</t>
  </si>
  <si>
    <t>Peter Scheck beantragt direkte 2. Lesung</t>
  </si>
  <si>
    <t>Peter Scheck</t>
  </si>
  <si>
    <t>In der Schlussabstimmung wird der Teilrevision von Art. 50 des Einführungsgesetzes zum Berufsbildungsgesetz</t>
  </si>
  <si>
    <t xml:space="preserve">mit 59 : 0 Stimmen bei keiner Enthaltung zugestimmt. Bei 59 an der Abstimmung teilnehmenden Ratsmitgliedern wird die </t>
  </si>
  <si>
    <t xml:space="preserve">Vierfünftelmehrheit von 48 Stimmen  erreicht. Das Gesetz untersteht damit dem fakultativen Referendum. </t>
  </si>
  <si>
    <t xml:space="preserve">Bericht und Antrag der Spezialkommission 2021/4 vom 24. November 2021 betreffend </t>
  </si>
  <si>
    <t>die Einführung eines elektronischen Ratsinformationssystems</t>
  </si>
  <si>
    <t>Beschluss</t>
  </si>
  <si>
    <t>Genehmigung von jährlich wiederkehrenden Support- und Remote-Access-Kosten in der Höhe von 20'000 Franken.</t>
  </si>
  <si>
    <t>Änderung</t>
  </si>
  <si>
    <t>Geschäftsordnung</t>
  </si>
  <si>
    <t xml:space="preserve">Änderung Geschäftsordnung § 33 Abs. 2 (neu): Nebst der physischen Zustellung von Vorlagen, Berichten und anderen Unterlagen </t>
  </si>
  <si>
    <t>steht den Ratsmitgliedern die Möglichkeit offen, ergänzend oder ablösend das digitale Ratsinformationssystem zu nutzen.</t>
  </si>
  <si>
    <t>Erheblicherklärung</t>
  </si>
  <si>
    <t>Motion Nr. 2021/14 von Tim Bucher vom 1. November 2021 mit dem Titel</t>
  </si>
  <si>
    <t>«Starkes Bildungssystem dank doppeltem Fehlbetragsmodell»</t>
  </si>
  <si>
    <t xml:space="preserve">Motion Nr. 2021/16 von Matthias Freivogel vom 13. Dezember 2021 mit dem Titel «Revision (Anpassung) Spitalgesetz – </t>
  </si>
  <si>
    <t xml:space="preserve">Verzicht auf Gewinnausschüttungen an den Kanton zugunsten von Verbesserungen der Arbeitsbedingungen </t>
  </si>
  <si>
    <t>hauptsächlich im Pflegebereich der Spitäler Schaffhausen»</t>
  </si>
  <si>
    <t>Antrag Peter Werner: Streichung Traktandum 4 auf vorliegender Traktandenübersicht</t>
  </si>
  <si>
    <t>Antrag Peter Werner: Ablehnung Antrag 2 des Ratsbüros: Verteiler für 7er-Kommission sei in der bisherigen Version zu belassen.</t>
  </si>
  <si>
    <t>Schlussabstimmung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</si>
</sst>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  <xf numFmtId="0" fontId="2" fillId="7" borderId="0" xfId="0" applyFont="1" applyFill="1" applyAlignment="1">
      <alignment horizontal="right"/>
    </xf>
    <xf numFmtId="0" fontId="5" fillId="0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P139"/>
  <sheetViews>
    <sheetView tabSelected="1" view="pageLayout" topLeftCell="C70" zoomScale="85" zoomScaleNormal="85" zoomScalePageLayoutView="85" workbookViewId="0">
      <selection activeCell="E102" sqref="E102"/>
    </sheetView>
  </sheetViews>
  <sheetFormatPr baseColWidth="10" defaultColWidth="12.5703125" defaultRowHeight="14.25"/>
  <cols>
    <col min="1" max="1" width="14.5703125" style="27" hidden="1" customWidth="1"/>
    <col min="2" max="2" width="5.85546875" style="23" hidden="1" customWidth="1"/>
    <col min="3" max="3" width="22.42578125" style="28" bestFit="1" customWidth="1"/>
    <col min="4" max="4" width="16.42578125" style="28" customWidth="1"/>
    <col min="5" max="5" width="28.140625" style="6" customWidth="1"/>
    <col min="6" max="6" width="19.5703125" style="6" customWidth="1"/>
    <col min="7" max="7" width="12.5703125" style="23" customWidth="1"/>
    <col min="8" max="12" width="12.5703125" style="6"/>
    <col min="13" max="13" width="13.5703125" style="23" customWidth="1"/>
    <col min="14" max="16384" width="12.5703125" style="6"/>
  </cols>
  <sheetData>
    <row r="1" spans="1:16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  <c r="J1" s="5" t="s">
        <v>140</v>
      </c>
      <c r="K1" s="5" t="s">
        <v>141</v>
      </c>
      <c r="L1" s="5" t="s">
        <v>142</v>
      </c>
      <c r="M1" s="5" t="s">
        <v>143</v>
      </c>
      <c r="N1" s="5" t="s">
        <v>156</v>
      </c>
      <c r="O1" s="5" t="s">
        <v>157</v>
      </c>
      <c r="P1" s="5" t="s">
        <v>158</v>
      </c>
    </row>
    <row r="2" spans="1:16" ht="17.45" customHeight="1">
      <c r="A2" s="7">
        <v>100467</v>
      </c>
      <c r="B2" s="8">
        <v>54</v>
      </c>
      <c r="C2" s="9" t="s">
        <v>82</v>
      </c>
      <c r="D2" s="9" t="s">
        <v>83</v>
      </c>
      <c r="E2" s="7" t="s">
        <v>28</v>
      </c>
      <c r="F2" s="7" t="s">
        <v>5</v>
      </c>
      <c r="G2" s="8" t="s">
        <v>26</v>
      </c>
      <c r="H2" s="8" t="s">
        <v>26</v>
      </c>
      <c r="I2" s="8" t="s">
        <v>26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  <c r="O2" s="8" t="s">
        <v>25</v>
      </c>
      <c r="P2" s="8" t="s">
        <v>26</v>
      </c>
    </row>
    <row r="3" spans="1:16" ht="17.45" customHeight="1">
      <c r="A3" s="7">
        <v>100456</v>
      </c>
      <c r="B3" s="8">
        <v>43</v>
      </c>
      <c r="C3" s="9" t="s">
        <v>103</v>
      </c>
      <c r="D3" s="9" t="s">
        <v>102</v>
      </c>
      <c r="E3" s="7" t="s">
        <v>32</v>
      </c>
      <c r="F3" s="7" t="s">
        <v>16</v>
      </c>
      <c r="G3" s="8" t="s">
        <v>25</v>
      </c>
      <c r="H3" s="8" t="s">
        <v>25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  <c r="N3" s="8" t="s">
        <v>25</v>
      </c>
      <c r="O3" s="8" t="s">
        <v>25</v>
      </c>
      <c r="P3" s="8" t="s">
        <v>26</v>
      </c>
    </row>
    <row r="4" spans="1:16" ht="17.45" customHeight="1">
      <c r="A4" s="7">
        <v>100457</v>
      </c>
      <c r="B4" s="8">
        <v>44</v>
      </c>
      <c r="C4" s="10" t="s">
        <v>114</v>
      </c>
      <c r="D4" s="10" t="s">
        <v>115</v>
      </c>
      <c r="E4" s="12" t="s">
        <v>32</v>
      </c>
      <c r="F4" s="12" t="s">
        <v>16</v>
      </c>
      <c r="G4" s="8" t="s">
        <v>26</v>
      </c>
      <c r="H4" s="8" t="s">
        <v>144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25</v>
      </c>
      <c r="N4" s="8" t="s">
        <v>25</v>
      </c>
      <c r="O4" s="8" t="s">
        <v>25</v>
      </c>
      <c r="P4" s="8" t="s">
        <v>26</v>
      </c>
    </row>
    <row r="5" spans="1:16" ht="17.45" customHeight="1">
      <c r="A5" s="7">
        <v>100454</v>
      </c>
      <c r="B5" s="8">
        <v>41</v>
      </c>
      <c r="C5" s="9" t="s">
        <v>70</v>
      </c>
      <c r="D5" s="9" t="s">
        <v>71</v>
      </c>
      <c r="E5" s="7" t="s">
        <v>3</v>
      </c>
      <c r="F5" s="7" t="s">
        <v>3</v>
      </c>
      <c r="G5" s="8" t="s">
        <v>25</v>
      </c>
      <c r="H5" s="8" t="s">
        <v>144</v>
      </c>
      <c r="I5" s="8" t="s">
        <v>25</v>
      </c>
      <c r="J5" s="8" t="s">
        <v>26</v>
      </c>
      <c r="K5" s="8" t="s">
        <v>25</v>
      </c>
      <c r="L5" s="8" t="s">
        <v>25</v>
      </c>
      <c r="M5" s="8" t="s">
        <v>25</v>
      </c>
      <c r="N5" s="8" t="s">
        <v>25</v>
      </c>
      <c r="O5" s="8" t="s">
        <v>25</v>
      </c>
      <c r="P5" s="8" t="s">
        <v>25</v>
      </c>
    </row>
    <row r="6" spans="1:16" ht="17.45" customHeight="1">
      <c r="A6" s="7">
        <v>100459</v>
      </c>
      <c r="B6" s="8">
        <v>46</v>
      </c>
      <c r="C6" s="13" t="s">
        <v>126</v>
      </c>
      <c r="D6" s="13" t="s">
        <v>127</v>
      </c>
      <c r="E6" s="14" t="s">
        <v>28</v>
      </c>
      <c r="F6" s="14" t="s">
        <v>5</v>
      </c>
      <c r="G6" s="15" t="s">
        <v>26</v>
      </c>
      <c r="H6" s="15" t="s">
        <v>26</v>
      </c>
      <c r="I6" s="15" t="s">
        <v>26</v>
      </c>
      <c r="J6" s="15" t="s">
        <v>25</v>
      </c>
      <c r="K6" s="15" t="s">
        <v>25</v>
      </c>
      <c r="L6" s="15" t="s">
        <v>25</v>
      </c>
      <c r="M6" s="15" t="s">
        <v>25</v>
      </c>
      <c r="N6" s="15" t="s">
        <v>25</v>
      </c>
      <c r="O6" s="15" t="s">
        <v>26</v>
      </c>
      <c r="P6" s="15" t="s">
        <v>26</v>
      </c>
    </row>
    <row r="7" spans="1:16" ht="17.45" customHeight="1">
      <c r="A7" s="7">
        <v>100470</v>
      </c>
      <c r="B7" s="8">
        <v>57</v>
      </c>
      <c r="C7" s="9" t="s">
        <v>100</v>
      </c>
      <c r="D7" s="9" t="s">
        <v>101</v>
      </c>
      <c r="E7" s="7" t="s">
        <v>32</v>
      </c>
      <c r="F7" s="7" t="s">
        <v>16</v>
      </c>
      <c r="G7" s="8" t="s">
        <v>25</v>
      </c>
      <c r="H7" s="8" t="s">
        <v>26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25</v>
      </c>
      <c r="P7" s="8" t="s">
        <v>26</v>
      </c>
    </row>
    <row r="8" spans="1:16" ht="17.45" customHeight="1">
      <c r="A8" s="7">
        <v>100426</v>
      </c>
      <c r="B8" s="8">
        <v>17</v>
      </c>
      <c r="C8" s="10" t="s">
        <v>43</v>
      </c>
      <c r="D8" s="9" t="s">
        <v>10</v>
      </c>
      <c r="E8" s="7" t="s">
        <v>136</v>
      </c>
      <c r="F8" s="7" t="s">
        <v>99</v>
      </c>
      <c r="G8" s="8" t="s">
        <v>26</v>
      </c>
      <c r="H8" s="8" t="s">
        <v>25</v>
      </c>
      <c r="I8" s="8" t="s">
        <v>25</v>
      </c>
      <c r="J8" s="8" t="s">
        <v>26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</row>
    <row r="9" spans="1:16" ht="17.45" customHeight="1">
      <c r="A9" s="7">
        <v>100423</v>
      </c>
      <c r="B9" s="8">
        <v>16</v>
      </c>
      <c r="C9" s="9" t="s">
        <v>39</v>
      </c>
      <c r="D9" s="9" t="s">
        <v>40</v>
      </c>
      <c r="E9" s="7" t="s">
        <v>3</v>
      </c>
      <c r="F9" s="7" t="s">
        <v>3</v>
      </c>
      <c r="G9" s="8" t="s">
        <v>26</v>
      </c>
      <c r="H9" s="8" t="s">
        <v>25</v>
      </c>
      <c r="I9" s="8" t="s">
        <v>25</v>
      </c>
      <c r="J9" s="8" t="s">
        <v>25</v>
      </c>
      <c r="K9" s="8" t="s">
        <v>145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</row>
    <row r="10" spans="1:16" ht="17.45" customHeight="1">
      <c r="A10" s="7">
        <v>100427</v>
      </c>
      <c r="B10" s="8">
        <v>18</v>
      </c>
      <c r="C10" s="9" t="s">
        <v>72</v>
      </c>
      <c r="D10" s="9" t="s">
        <v>73</v>
      </c>
      <c r="E10" s="7" t="s">
        <v>131</v>
      </c>
      <c r="F10" s="7" t="s">
        <v>132</v>
      </c>
      <c r="G10" s="8" t="s">
        <v>144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25</v>
      </c>
      <c r="P10" s="8" t="s">
        <v>25</v>
      </c>
    </row>
    <row r="11" spans="1:16" ht="17.45" customHeight="1">
      <c r="A11" s="7">
        <v>100428</v>
      </c>
      <c r="B11" s="8">
        <v>19</v>
      </c>
      <c r="C11" s="9" t="s">
        <v>107</v>
      </c>
      <c r="D11" s="9" t="s">
        <v>46</v>
      </c>
      <c r="E11" s="7" t="s">
        <v>131</v>
      </c>
      <c r="F11" s="7" t="s">
        <v>132</v>
      </c>
      <c r="G11" s="8" t="s">
        <v>25</v>
      </c>
      <c r="H11" s="8" t="s">
        <v>26</v>
      </c>
      <c r="I11" s="8" t="s">
        <v>25</v>
      </c>
      <c r="J11" s="8" t="s">
        <v>25</v>
      </c>
      <c r="K11" s="8" t="s">
        <v>25</v>
      </c>
      <c r="L11" s="8" t="s">
        <v>25</v>
      </c>
      <c r="M11" s="8" t="s">
        <v>25</v>
      </c>
      <c r="N11" s="8" t="s">
        <v>25</v>
      </c>
      <c r="O11" s="8" t="s">
        <v>25</v>
      </c>
      <c r="P11" s="8" t="s">
        <v>26</v>
      </c>
    </row>
    <row r="12" spans="1:16" ht="17.45" customHeight="1">
      <c r="A12" s="7">
        <v>100417</v>
      </c>
      <c r="B12" s="8">
        <v>10</v>
      </c>
      <c r="C12" s="9" t="s">
        <v>124</v>
      </c>
      <c r="D12" s="9" t="s">
        <v>125</v>
      </c>
      <c r="E12" s="7" t="s">
        <v>136</v>
      </c>
      <c r="F12" s="7" t="s">
        <v>99</v>
      </c>
      <c r="G12" s="8" t="s">
        <v>144</v>
      </c>
      <c r="H12" s="8" t="s">
        <v>25</v>
      </c>
      <c r="I12" s="8" t="s">
        <v>25</v>
      </c>
      <c r="J12" s="8" t="s">
        <v>26</v>
      </c>
      <c r="K12" s="8" t="s">
        <v>144</v>
      </c>
      <c r="L12" s="8" t="s">
        <v>25</v>
      </c>
      <c r="M12" s="8" t="s">
        <v>25</v>
      </c>
      <c r="N12" s="8" t="s">
        <v>25</v>
      </c>
      <c r="O12" s="8" t="s">
        <v>25</v>
      </c>
      <c r="P12" s="8" t="s">
        <v>25</v>
      </c>
    </row>
    <row r="13" spans="1:16" ht="17.45" customHeight="1">
      <c r="A13" s="7">
        <v>100433</v>
      </c>
      <c r="B13" s="8">
        <v>24</v>
      </c>
      <c r="C13" s="9" t="s">
        <v>50</v>
      </c>
      <c r="D13" s="9" t="s">
        <v>51</v>
      </c>
      <c r="E13" s="7" t="s">
        <v>28</v>
      </c>
      <c r="F13" s="7" t="s">
        <v>87</v>
      </c>
      <c r="G13" s="8" t="s">
        <v>26</v>
      </c>
      <c r="H13" s="8" t="s">
        <v>26</v>
      </c>
      <c r="I13" s="8" t="s">
        <v>25</v>
      </c>
      <c r="J13" s="8" t="s">
        <v>25</v>
      </c>
      <c r="K13" s="8" t="s">
        <v>25</v>
      </c>
      <c r="L13" s="8" t="s">
        <v>25</v>
      </c>
      <c r="M13" s="8" t="s">
        <v>144</v>
      </c>
      <c r="N13" s="8" t="s">
        <v>144</v>
      </c>
      <c r="O13" s="8" t="s">
        <v>26</v>
      </c>
      <c r="P13" s="8" t="s">
        <v>26</v>
      </c>
    </row>
    <row r="14" spans="1:16" ht="17.45" customHeight="1">
      <c r="A14" s="7">
        <v>100340</v>
      </c>
      <c r="B14" s="8">
        <v>2</v>
      </c>
      <c r="C14" s="16" t="s">
        <v>61</v>
      </c>
      <c r="D14" s="9" t="s">
        <v>62</v>
      </c>
      <c r="E14" s="7" t="s">
        <v>131</v>
      </c>
      <c r="F14" s="7" t="s">
        <v>4</v>
      </c>
      <c r="G14" s="8" t="s">
        <v>26</v>
      </c>
      <c r="H14" s="8" t="s">
        <v>144</v>
      </c>
      <c r="I14" s="8" t="s">
        <v>25</v>
      </c>
      <c r="J14" s="8" t="s">
        <v>25</v>
      </c>
      <c r="K14" s="8" t="s">
        <v>25</v>
      </c>
      <c r="L14" s="8" t="s">
        <v>25</v>
      </c>
      <c r="M14" s="8" t="s">
        <v>25</v>
      </c>
      <c r="N14" s="8" t="s">
        <v>25</v>
      </c>
      <c r="O14" s="8" t="s">
        <v>25</v>
      </c>
      <c r="P14" s="8" t="s">
        <v>26</v>
      </c>
    </row>
    <row r="15" spans="1:16" ht="17.45" customHeight="1">
      <c r="A15" s="7">
        <v>100440</v>
      </c>
      <c r="B15" s="8">
        <v>29</v>
      </c>
      <c r="C15" s="9" t="s">
        <v>58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26</v>
      </c>
      <c r="I15" s="8" t="s">
        <v>145</v>
      </c>
      <c r="J15" s="8" t="s">
        <v>25</v>
      </c>
      <c r="K15" s="8" t="s">
        <v>25</v>
      </c>
      <c r="L15" s="8" t="s">
        <v>25</v>
      </c>
      <c r="M15" s="8" t="s">
        <v>25</v>
      </c>
      <c r="N15" s="8" t="s">
        <v>25</v>
      </c>
      <c r="O15" s="8" t="s">
        <v>25</v>
      </c>
      <c r="P15" s="8" t="s">
        <v>26</v>
      </c>
    </row>
    <row r="16" spans="1:16" ht="17.45" customHeight="1">
      <c r="A16" s="7">
        <v>100437</v>
      </c>
      <c r="B16" s="8">
        <v>26</v>
      </c>
      <c r="C16" s="13" t="s">
        <v>54</v>
      </c>
      <c r="D16" s="13" t="s">
        <v>55</v>
      </c>
      <c r="E16" s="14" t="s">
        <v>28</v>
      </c>
      <c r="F16" s="14" t="s">
        <v>5</v>
      </c>
      <c r="G16" s="8" t="s">
        <v>26</v>
      </c>
      <c r="H16" s="8" t="s">
        <v>26</v>
      </c>
      <c r="I16" s="8" t="s">
        <v>26</v>
      </c>
      <c r="J16" s="8" t="s">
        <v>25</v>
      </c>
      <c r="K16" s="8" t="s">
        <v>25</v>
      </c>
      <c r="L16" s="8" t="s">
        <v>25</v>
      </c>
      <c r="M16" s="8" t="s">
        <v>25</v>
      </c>
      <c r="N16" s="8" t="s">
        <v>25</v>
      </c>
      <c r="O16" s="8" t="s">
        <v>144</v>
      </c>
      <c r="P16" s="8" t="s">
        <v>26</v>
      </c>
    </row>
    <row r="17" spans="1:16" ht="17.45" customHeight="1">
      <c r="A17" s="7">
        <v>100472</v>
      </c>
      <c r="B17" s="8">
        <v>59</v>
      </c>
      <c r="C17" s="9" t="s">
        <v>108</v>
      </c>
      <c r="D17" s="9" t="s">
        <v>109</v>
      </c>
      <c r="E17" s="7" t="s">
        <v>3</v>
      </c>
      <c r="F17" s="7" t="s">
        <v>3</v>
      </c>
      <c r="G17" s="15" t="s">
        <v>25</v>
      </c>
      <c r="H17" s="15" t="s">
        <v>25</v>
      </c>
      <c r="I17" s="15" t="s">
        <v>25</v>
      </c>
      <c r="J17" s="15" t="s">
        <v>26</v>
      </c>
      <c r="K17" s="15" t="s">
        <v>25</v>
      </c>
      <c r="L17" s="15" t="s">
        <v>25</v>
      </c>
      <c r="M17" s="15" t="s">
        <v>25</v>
      </c>
      <c r="N17" s="15" t="s">
        <v>25</v>
      </c>
      <c r="O17" s="15" t="s">
        <v>25</v>
      </c>
      <c r="P17" s="15" t="s">
        <v>25</v>
      </c>
    </row>
    <row r="18" spans="1:16" ht="17.45" customHeight="1">
      <c r="A18" s="7">
        <v>100450</v>
      </c>
      <c r="B18" s="8">
        <v>37</v>
      </c>
      <c r="C18" s="9" t="s">
        <v>65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25</v>
      </c>
      <c r="I18" s="8" t="s">
        <v>25</v>
      </c>
      <c r="J18" s="8" t="s">
        <v>25</v>
      </c>
      <c r="K18" s="8" t="s">
        <v>25</v>
      </c>
      <c r="L18" s="8" t="s">
        <v>25</v>
      </c>
      <c r="M18" s="8" t="s">
        <v>25</v>
      </c>
      <c r="N18" s="8" t="s">
        <v>25</v>
      </c>
      <c r="O18" s="8" t="s">
        <v>25</v>
      </c>
      <c r="P18" s="8" t="s">
        <v>25</v>
      </c>
    </row>
    <row r="19" spans="1:16" ht="17.45" customHeight="1">
      <c r="A19" s="7">
        <v>100421</v>
      </c>
      <c r="B19" s="8">
        <v>14</v>
      </c>
      <c r="C19" s="9" t="s">
        <v>41</v>
      </c>
      <c r="D19" s="9" t="s">
        <v>13</v>
      </c>
      <c r="E19" s="7" t="s">
        <v>3</v>
      </c>
      <c r="F19" s="7" t="s">
        <v>3</v>
      </c>
      <c r="G19" s="8" t="s">
        <v>144</v>
      </c>
      <c r="H19" s="8" t="s">
        <v>145</v>
      </c>
      <c r="I19" s="8" t="s">
        <v>25</v>
      </c>
      <c r="J19" s="8" t="s">
        <v>25</v>
      </c>
      <c r="K19" s="8" t="s">
        <v>145</v>
      </c>
      <c r="L19" s="8" t="s">
        <v>145</v>
      </c>
      <c r="M19" s="8" t="s">
        <v>25</v>
      </c>
      <c r="N19" s="8" t="s">
        <v>25</v>
      </c>
      <c r="O19" s="8" t="s">
        <v>25</v>
      </c>
      <c r="P19" s="8" t="s">
        <v>25</v>
      </c>
    </row>
    <row r="20" spans="1:16" ht="17.45" customHeight="1">
      <c r="A20" s="7">
        <v>100465</v>
      </c>
      <c r="B20" s="8">
        <v>52</v>
      </c>
      <c r="C20" s="9" t="s">
        <v>80</v>
      </c>
      <c r="D20" s="9" t="s">
        <v>81</v>
      </c>
      <c r="E20" s="7" t="s">
        <v>28</v>
      </c>
      <c r="F20" s="7" t="s">
        <v>5</v>
      </c>
      <c r="G20" s="8" t="s">
        <v>26</v>
      </c>
      <c r="H20" s="8" t="s">
        <v>26</v>
      </c>
      <c r="I20" s="8" t="s">
        <v>26</v>
      </c>
      <c r="J20" s="8" t="s">
        <v>25</v>
      </c>
      <c r="K20" s="8" t="s">
        <v>25</v>
      </c>
      <c r="L20" s="8" t="s">
        <v>25</v>
      </c>
      <c r="M20" s="8" t="s">
        <v>25</v>
      </c>
      <c r="N20" s="8" t="s">
        <v>25</v>
      </c>
      <c r="O20" s="8" t="s">
        <v>26</v>
      </c>
      <c r="P20" s="8" t="s">
        <v>26</v>
      </c>
    </row>
    <row r="21" spans="1:16" ht="17.45" customHeight="1">
      <c r="A21" s="7">
        <v>100448</v>
      </c>
      <c r="B21" s="8">
        <v>35</v>
      </c>
      <c r="C21" s="9" t="s">
        <v>90</v>
      </c>
      <c r="D21" s="9" t="s">
        <v>91</v>
      </c>
      <c r="E21" s="7" t="s">
        <v>3</v>
      </c>
      <c r="F21" s="7" t="s">
        <v>3</v>
      </c>
      <c r="G21" s="8" t="s">
        <v>25</v>
      </c>
      <c r="H21" s="8" t="s">
        <v>25</v>
      </c>
      <c r="I21" s="8" t="s">
        <v>25</v>
      </c>
      <c r="J21" s="8" t="s">
        <v>144</v>
      </c>
      <c r="K21" s="8" t="s">
        <v>25</v>
      </c>
      <c r="L21" s="8" t="s">
        <v>25</v>
      </c>
      <c r="M21" s="8" t="s">
        <v>25</v>
      </c>
      <c r="N21" s="8" t="s">
        <v>25</v>
      </c>
      <c r="O21" s="8" t="s">
        <v>25</v>
      </c>
      <c r="P21" s="8" t="s">
        <v>25</v>
      </c>
    </row>
    <row r="22" spans="1:16" ht="17.45" customHeight="1">
      <c r="A22" s="7">
        <v>100441</v>
      </c>
      <c r="B22" s="8">
        <v>30</v>
      </c>
      <c r="C22" s="9" t="s">
        <v>59</v>
      </c>
      <c r="D22" s="9" t="s">
        <v>60</v>
      </c>
      <c r="E22" s="7" t="s">
        <v>131</v>
      </c>
      <c r="F22" s="7" t="s">
        <v>4</v>
      </c>
      <c r="G22" s="8" t="s">
        <v>25</v>
      </c>
      <c r="H22" s="8" t="s">
        <v>26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  <c r="N22" s="8" t="s">
        <v>25</v>
      </c>
      <c r="O22" s="8" t="s">
        <v>25</v>
      </c>
      <c r="P22" s="8" t="s">
        <v>26</v>
      </c>
    </row>
    <row r="23" spans="1:16" ht="17.45" customHeight="1">
      <c r="A23" s="7">
        <v>100446</v>
      </c>
      <c r="B23" s="8">
        <v>33</v>
      </c>
      <c r="C23" s="9" t="s">
        <v>121</v>
      </c>
      <c r="D23" s="9" t="s">
        <v>122</v>
      </c>
      <c r="E23" s="7" t="s">
        <v>131</v>
      </c>
      <c r="F23" s="7" t="s">
        <v>4</v>
      </c>
      <c r="G23" s="8" t="s">
        <v>26</v>
      </c>
      <c r="H23" s="8" t="s">
        <v>144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  <c r="O23" s="8" t="s">
        <v>25</v>
      </c>
      <c r="P23" s="8" t="s">
        <v>26</v>
      </c>
    </row>
    <row r="24" spans="1:16" ht="17.45" customHeight="1">
      <c r="A24" s="7">
        <v>100429</v>
      </c>
      <c r="B24" s="8">
        <v>20</v>
      </c>
      <c r="C24" s="9" t="s">
        <v>45</v>
      </c>
      <c r="D24" s="9" t="s">
        <v>46</v>
      </c>
      <c r="E24" s="7" t="s">
        <v>131</v>
      </c>
      <c r="F24" s="7" t="s">
        <v>4</v>
      </c>
      <c r="G24" s="8" t="s">
        <v>26</v>
      </c>
      <c r="H24" s="8" t="s">
        <v>26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  <c r="N24" s="8" t="s">
        <v>25</v>
      </c>
      <c r="O24" s="8" t="s">
        <v>144</v>
      </c>
      <c r="P24" s="8" t="s">
        <v>26</v>
      </c>
    </row>
    <row r="25" spans="1:16" ht="17.45" customHeight="1">
      <c r="A25" s="7">
        <v>100438</v>
      </c>
      <c r="B25" s="8">
        <v>27</v>
      </c>
      <c r="C25" s="9" t="s">
        <v>56</v>
      </c>
      <c r="D25" s="9" t="s">
        <v>57</v>
      </c>
      <c r="E25" s="7" t="s">
        <v>28</v>
      </c>
      <c r="F25" s="7" t="s">
        <v>5</v>
      </c>
      <c r="G25" s="8" t="s">
        <v>26</v>
      </c>
      <c r="H25" s="8" t="s">
        <v>26</v>
      </c>
      <c r="I25" s="8" t="s">
        <v>144</v>
      </c>
      <c r="J25" s="8" t="s">
        <v>25</v>
      </c>
      <c r="K25" s="8" t="s">
        <v>25</v>
      </c>
      <c r="L25" s="8" t="s">
        <v>25</v>
      </c>
      <c r="M25" s="8" t="s">
        <v>25</v>
      </c>
      <c r="N25" s="8" t="s">
        <v>25</v>
      </c>
      <c r="O25" s="8" t="s">
        <v>25</v>
      </c>
      <c r="P25" s="8" t="s">
        <v>26</v>
      </c>
    </row>
    <row r="26" spans="1:16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26</v>
      </c>
      <c r="J26" s="8" t="s">
        <v>25</v>
      </c>
      <c r="K26" s="8" t="s">
        <v>25</v>
      </c>
      <c r="L26" s="8" t="s">
        <v>25</v>
      </c>
      <c r="M26" s="8" t="s">
        <v>25</v>
      </c>
      <c r="N26" s="8" t="s">
        <v>25</v>
      </c>
      <c r="O26" s="8" t="s">
        <v>26</v>
      </c>
      <c r="P26" s="8" t="s">
        <v>26</v>
      </c>
    </row>
    <row r="27" spans="1:16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26</v>
      </c>
      <c r="I27" s="15" t="s">
        <v>144</v>
      </c>
      <c r="J27" s="15" t="s">
        <v>25</v>
      </c>
      <c r="K27" s="15" t="s">
        <v>25</v>
      </c>
      <c r="L27" s="15" t="s">
        <v>25</v>
      </c>
      <c r="M27" s="15" t="s">
        <v>25</v>
      </c>
      <c r="N27" s="15" t="s">
        <v>25</v>
      </c>
      <c r="O27" s="15" t="s">
        <v>25</v>
      </c>
      <c r="P27" s="15" t="s">
        <v>26</v>
      </c>
    </row>
    <row r="28" spans="1:16" ht="17.45" customHeight="1">
      <c r="A28" s="7">
        <v>100422</v>
      </c>
      <c r="B28" s="8">
        <v>15</v>
      </c>
      <c r="C28" s="9" t="s">
        <v>119</v>
      </c>
      <c r="D28" s="9" t="s">
        <v>120</v>
      </c>
      <c r="E28" s="7" t="s">
        <v>3</v>
      </c>
      <c r="F28" s="7" t="s">
        <v>3</v>
      </c>
      <c r="G28" s="8" t="s">
        <v>26</v>
      </c>
      <c r="H28" s="8" t="s">
        <v>25</v>
      </c>
      <c r="I28" s="8" t="s">
        <v>25</v>
      </c>
      <c r="J28" s="8" t="s">
        <v>25</v>
      </c>
      <c r="K28" s="8" t="s">
        <v>25</v>
      </c>
      <c r="L28" s="8" t="s">
        <v>25</v>
      </c>
      <c r="M28" s="8" t="s">
        <v>25</v>
      </c>
      <c r="N28" s="8" t="s">
        <v>25</v>
      </c>
      <c r="O28" s="8" t="s">
        <v>25</v>
      </c>
      <c r="P28" s="8" t="s">
        <v>25</v>
      </c>
    </row>
    <row r="29" spans="1:16" ht="17.45" customHeight="1">
      <c r="A29" s="7">
        <v>100338</v>
      </c>
      <c r="B29" s="8">
        <v>1</v>
      </c>
      <c r="C29" s="9" t="s">
        <v>130</v>
      </c>
      <c r="D29" s="9" t="s">
        <v>42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25</v>
      </c>
      <c r="J29" s="8" t="s">
        <v>25</v>
      </c>
      <c r="K29" s="8" t="s">
        <v>25</v>
      </c>
      <c r="L29" s="8" t="s">
        <v>25</v>
      </c>
      <c r="M29" s="8" t="s">
        <v>25</v>
      </c>
      <c r="N29" s="8" t="s">
        <v>25</v>
      </c>
      <c r="O29" s="8" t="s">
        <v>25</v>
      </c>
      <c r="P29" s="8" t="s">
        <v>25</v>
      </c>
    </row>
    <row r="30" spans="1:16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131</v>
      </c>
      <c r="F30" s="7" t="s">
        <v>4</v>
      </c>
      <c r="G30" s="8" t="s">
        <v>25</v>
      </c>
      <c r="H30" s="8" t="s">
        <v>144</v>
      </c>
      <c r="I30" s="8" t="s">
        <v>25</v>
      </c>
      <c r="J30" s="8" t="s">
        <v>25</v>
      </c>
      <c r="K30" s="8" t="s">
        <v>25</v>
      </c>
      <c r="L30" s="8" t="s">
        <v>25</v>
      </c>
      <c r="M30" s="8" t="s">
        <v>25</v>
      </c>
      <c r="N30" s="8" t="s">
        <v>25</v>
      </c>
      <c r="O30" s="8" t="s">
        <v>25</v>
      </c>
      <c r="P30" s="8" t="s">
        <v>26</v>
      </c>
    </row>
    <row r="31" spans="1:16" ht="17.45" customHeight="1">
      <c r="A31" s="7">
        <v>100419</v>
      </c>
      <c r="B31" s="8">
        <v>12</v>
      </c>
      <c r="C31" s="9" t="s">
        <v>137</v>
      </c>
      <c r="D31" s="9" t="s">
        <v>129</v>
      </c>
      <c r="E31" s="7" t="s">
        <v>136</v>
      </c>
      <c r="F31" s="7" t="s">
        <v>133</v>
      </c>
      <c r="G31" s="8" t="s">
        <v>25</v>
      </c>
      <c r="H31" s="8" t="s">
        <v>25</v>
      </c>
      <c r="I31" s="8" t="s">
        <v>25</v>
      </c>
      <c r="J31" s="8" t="s">
        <v>26</v>
      </c>
      <c r="K31" s="8" t="s">
        <v>25</v>
      </c>
      <c r="L31" s="8" t="s">
        <v>25</v>
      </c>
      <c r="M31" s="8" t="s">
        <v>25</v>
      </c>
      <c r="N31" s="8" t="s">
        <v>25</v>
      </c>
      <c r="O31" s="8" t="s">
        <v>25</v>
      </c>
      <c r="P31" s="8" t="s">
        <v>25</v>
      </c>
    </row>
    <row r="32" spans="1:16" ht="17.45" customHeight="1">
      <c r="A32" s="7">
        <v>100473</v>
      </c>
      <c r="B32" s="8">
        <v>60</v>
      </c>
      <c r="C32" s="9" t="s">
        <v>96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25</v>
      </c>
      <c r="I32" s="8" t="s">
        <v>25</v>
      </c>
      <c r="J32" s="8" t="s">
        <v>25</v>
      </c>
      <c r="K32" s="8" t="s">
        <v>25</v>
      </c>
      <c r="L32" s="8" t="s">
        <v>25</v>
      </c>
      <c r="M32" s="8" t="s">
        <v>25</v>
      </c>
      <c r="N32" s="8" t="s">
        <v>25</v>
      </c>
      <c r="O32" s="8" t="s">
        <v>25</v>
      </c>
      <c r="P32" s="8" t="s">
        <v>25</v>
      </c>
    </row>
    <row r="33" spans="1:16" ht="17.45" customHeight="1">
      <c r="A33" s="7">
        <v>100458</v>
      </c>
      <c r="B33" s="8">
        <v>45</v>
      </c>
      <c r="C33" s="9" t="s">
        <v>110</v>
      </c>
      <c r="D33" s="9" t="s">
        <v>111</v>
      </c>
      <c r="E33" s="7" t="s">
        <v>131</v>
      </c>
      <c r="F33" s="7" t="s">
        <v>4</v>
      </c>
      <c r="G33" s="8" t="s">
        <v>26</v>
      </c>
      <c r="H33" s="8" t="s">
        <v>26</v>
      </c>
      <c r="I33" s="8" t="s">
        <v>25</v>
      </c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25</v>
      </c>
      <c r="O33" s="8" t="s">
        <v>25</v>
      </c>
      <c r="P33" s="8" t="s">
        <v>26</v>
      </c>
    </row>
    <row r="34" spans="1:16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136</v>
      </c>
      <c r="F34" s="7" t="s">
        <v>99</v>
      </c>
      <c r="G34" s="8" t="s">
        <v>25</v>
      </c>
      <c r="H34" s="8" t="s">
        <v>25</v>
      </c>
      <c r="I34" s="8" t="s">
        <v>25</v>
      </c>
      <c r="J34" s="8" t="s">
        <v>26</v>
      </c>
      <c r="K34" s="8" t="s">
        <v>25</v>
      </c>
      <c r="L34" s="8" t="s">
        <v>25</v>
      </c>
      <c r="M34" s="8" t="s">
        <v>25</v>
      </c>
      <c r="N34" s="8" t="s">
        <v>145</v>
      </c>
      <c r="O34" s="8" t="s">
        <v>25</v>
      </c>
      <c r="P34" s="8" t="s">
        <v>25</v>
      </c>
    </row>
    <row r="35" spans="1:16" ht="17.45" customHeight="1">
      <c r="A35" s="7">
        <v>100350</v>
      </c>
      <c r="B35" s="8">
        <v>8</v>
      </c>
      <c r="C35" s="9" t="s">
        <v>37</v>
      </c>
      <c r="D35" s="9" t="s">
        <v>123</v>
      </c>
      <c r="E35" s="7" t="s">
        <v>28</v>
      </c>
      <c r="F35" s="7" t="s">
        <v>5</v>
      </c>
      <c r="G35" s="8" t="s">
        <v>26</v>
      </c>
      <c r="H35" s="8" t="s">
        <v>26</v>
      </c>
      <c r="I35" s="8" t="s">
        <v>25</v>
      </c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  <c r="O35" s="8" t="s">
        <v>25</v>
      </c>
      <c r="P35" s="8" t="s">
        <v>26</v>
      </c>
    </row>
    <row r="36" spans="1:16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26</v>
      </c>
      <c r="I36" s="8" t="s">
        <v>25</v>
      </c>
      <c r="J36" s="8" t="s">
        <v>25</v>
      </c>
      <c r="K36" s="8" t="s">
        <v>25</v>
      </c>
      <c r="L36" s="8" t="s">
        <v>25</v>
      </c>
      <c r="M36" s="8" t="s">
        <v>25</v>
      </c>
      <c r="N36" s="8" t="s">
        <v>25</v>
      </c>
      <c r="O36" s="8" t="s">
        <v>25</v>
      </c>
      <c r="P36" s="8" t="s">
        <v>26</v>
      </c>
    </row>
    <row r="37" spans="1:16" ht="17.45" customHeight="1">
      <c r="A37" s="7">
        <v>100449</v>
      </c>
      <c r="B37" s="8">
        <v>36</v>
      </c>
      <c r="C37" s="13" t="s">
        <v>37</v>
      </c>
      <c r="D37" s="13" t="s">
        <v>128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25</v>
      </c>
      <c r="J37" s="15" t="s">
        <v>25</v>
      </c>
      <c r="K37" s="15" t="s">
        <v>25</v>
      </c>
      <c r="L37" s="15" t="s">
        <v>25</v>
      </c>
      <c r="M37" s="15" t="s">
        <v>25</v>
      </c>
      <c r="N37" s="15" t="s">
        <v>25</v>
      </c>
      <c r="O37" s="15" t="s">
        <v>25</v>
      </c>
      <c r="P37" s="15" t="s">
        <v>25</v>
      </c>
    </row>
    <row r="38" spans="1:16" ht="17.45" customHeight="1">
      <c r="A38" s="7">
        <v>100432</v>
      </c>
      <c r="B38" s="8">
        <v>23</v>
      </c>
      <c r="C38" s="9" t="s">
        <v>116</v>
      </c>
      <c r="D38" s="9" t="s">
        <v>117</v>
      </c>
      <c r="E38" s="7" t="s">
        <v>28</v>
      </c>
      <c r="F38" s="7" t="s">
        <v>5</v>
      </c>
      <c r="G38" s="8" t="s">
        <v>26</v>
      </c>
      <c r="H38" s="8" t="s">
        <v>26</v>
      </c>
      <c r="I38" s="8" t="s">
        <v>26</v>
      </c>
      <c r="J38" s="8" t="s">
        <v>25</v>
      </c>
      <c r="K38" s="8" t="s">
        <v>25</v>
      </c>
      <c r="L38" s="8" t="s">
        <v>25</v>
      </c>
      <c r="M38" s="8" t="s">
        <v>25</v>
      </c>
      <c r="N38" s="8" t="s">
        <v>25</v>
      </c>
      <c r="O38" s="8" t="s">
        <v>144</v>
      </c>
      <c r="P38" s="8" t="s">
        <v>26</v>
      </c>
    </row>
    <row r="39" spans="1:16" ht="17.45" customHeight="1">
      <c r="A39" s="7">
        <v>100452</v>
      </c>
      <c r="B39" s="8">
        <v>39</v>
      </c>
      <c r="C39" s="9" t="s">
        <v>67</v>
      </c>
      <c r="D39" s="9" t="s">
        <v>53</v>
      </c>
      <c r="E39" s="7" t="s">
        <v>3</v>
      </c>
      <c r="F39" s="7" t="s">
        <v>3</v>
      </c>
      <c r="G39" s="8" t="s">
        <v>25</v>
      </c>
      <c r="H39" s="8" t="s">
        <v>25</v>
      </c>
      <c r="I39" s="8" t="s">
        <v>25</v>
      </c>
      <c r="J39" s="8" t="s">
        <v>25</v>
      </c>
      <c r="K39" s="8" t="s">
        <v>25</v>
      </c>
      <c r="L39" s="8" t="s">
        <v>25</v>
      </c>
      <c r="M39" s="8" t="s">
        <v>25</v>
      </c>
      <c r="N39" s="8" t="s">
        <v>25</v>
      </c>
      <c r="O39" s="8" t="s">
        <v>25</v>
      </c>
      <c r="P39" s="8" t="s">
        <v>25</v>
      </c>
    </row>
    <row r="40" spans="1:16" ht="17.45" customHeight="1">
      <c r="A40" s="7">
        <v>100471</v>
      </c>
      <c r="B40" s="8">
        <v>58</v>
      </c>
      <c r="C40" s="9" t="s">
        <v>88</v>
      </c>
      <c r="D40" s="9" t="s">
        <v>89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145</v>
      </c>
      <c r="J40" s="8" t="s">
        <v>26</v>
      </c>
      <c r="K40" s="8" t="s">
        <v>25</v>
      </c>
      <c r="L40" s="8" t="s">
        <v>25</v>
      </c>
      <c r="M40" s="8" t="s">
        <v>25</v>
      </c>
      <c r="N40" s="8" t="s">
        <v>25</v>
      </c>
      <c r="O40" s="8" t="s">
        <v>25</v>
      </c>
      <c r="P40" s="8" t="s">
        <v>25</v>
      </c>
    </row>
    <row r="41" spans="1:16" ht="17.45" customHeight="1">
      <c r="A41" s="7">
        <v>100447</v>
      </c>
      <c r="B41" s="8">
        <v>34</v>
      </c>
      <c r="C41" s="9" t="s">
        <v>95</v>
      </c>
      <c r="D41" s="9" t="s">
        <v>92</v>
      </c>
      <c r="E41" s="7" t="s">
        <v>3</v>
      </c>
      <c r="F41" s="7" t="s">
        <v>3</v>
      </c>
      <c r="G41" s="8" t="s">
        <v>25</v>
      </c>
      <c r="H41" s="8" t="s">
        <v>25</v>
      </c>
      <c r="I41" s="8" t="s">
        <v>25</v>
      </c>
      <c r="J41" s="8" t="s">
        <v>26</v>
      </c>
      <c r="K41" s="8" t="s">
        <v>26</v>
      </c>
      <c r="L41" s="8" t="s">
        <v>25</v>
      </c>
      <c r="M41" s="8" t="s">
        <v>25</v>
      </c>
      <c r="N41" s="8" t="s">
        <v>25</v>
      </c>
      <c r="O41" s="8" t="s">
        <v>144</v>
      </c>
      <c r="P41" s="8" t="s">
        <v>25</v>
      </c>
    </row>
    <row r="42" spans="1:16" ht="17.45" customHeight="1">
      <c r="A42" s="7">
        <v>100420</v>
      </c>
      <c r="B42" s="8">
        <v>13</v>
      </c>
      <c r="C42" s="9" t="s">
        <v>104</v>
      </c>
      <c r="D42" s="9" t="s">
        <v>105</v>
      </c>
      <c r="E42" s="7" t="s">
        <v>136</v>
      </c>
      <c r="F42" s="7" t="s">
        <v>133</v>
      </c>
      <c r="G42" s="8" t="s">
        <v>25</v>
      </c>
      <c r="H42" s="8" t="s">
        <v>25</v>
      </c>
      <c r="I42" s="8" t="s">
        <v>25</v>
      </c>
      <c r="J42" s="8" t="s">
        <v>145</v>
      </c>
      <c r="K42" s="8" t="s">
        <v>25</v>
      </c>
      <c r="L42" s="8" t="s">
        <v>25</v>
      </c>
      <c r="M42" s="8" t="s">
        <v>25</v>
      </c>
      <c r="N42" s="8" t="s">
        <v>25</v>
      </c>
      <c r="O42" s="8" t="s">
        <v>25</v>
      </c>
      <c r="P42" s="8" t="s">
        <v>25</v>
      </c>
    </row>
    <row r="43" spans="1:16" ht="17.45" customHeight="1">
      <c r="A43" s="7">
        <v>100453</v>
      </c>
      <c r="B43" s="8">
        <v>40</v>
      </c>
      <c r="C43" s="9" t="s">
        <v>68</v>
      </c>
      <c r="D43" s="9" t="s">
        <v>69</v>
      </c>
      <c r="E43" s="7" t="s">
        <v>3</v>
      </c>
      <c r="F43" s="7" t="s">
        <v>3</v>
      </c>
      <c r="G43" s="8" t="s">
        <v>145</v>
      </c>
      <c r="H43" s="8" t="s">
        <v>25</v>
      </c>
      <c r="I43" s="8" t="s">
        <v>25</v>
      </c>
      <c r="J43" s="8" t="s">
        <v>25</v>
      </c>
      <c r="K43" s="8" t="s">
        <v>25</v>
      </c>
      <c r="L43" s="8" t="s">
        <v>25</v>
      </c>
      <c r="M43" s="8" t="s">
        <v>25</v>
      </c>
      <c r="N43" s="8" t="s">
        <v>25</v>
      </c>
      <c r="O43" s="8" t="s">
        <v>25</v>
      </c>
      <c r="P43" s="8" t="s">
        <v>25</v>
      </c>
    </row>
    <row r="44" spans="1:16" ht="17.45" customHeight="1" thickBot="1">
      <c r="A44" s="7">
        <v>100462</v>
      </c>
      <c r="B44" s="8">
        <v>49</v>
      </c>
      <c r="C44" s="9" t="s">
        <v>84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26</v>
      </c>
      <c r="I44" s="8" t="s">
        <v>26</v>
      </c>
      <c r="J44" s="8" t="s">
        <v>25</v>
      </c>
      <c r="K44" s="8" t="s">
        <v>25</v>
      </c>
      <c r="L44" s="8" t="s">
        <v>25</v>
      </c>
      <c r="M44" s="8" t="s">
        <v>25</v>
      </c>
      <c r="N44" s="8" t="s">
        <v>25</v>
      </c>
      <c r="O44" s="8" t="s">
        <v>25</v>
      </c>
      <c r="P44" s="8" t="s">
        <v>26</v>
      </c>
    </row>
    <row r="45" spans="1:16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  <c r="J45" s="5" t="s">
        <v>140</v>
      </c>
      <c r="K45" s="5" t="s">
        <v>141</v>
      </c>
      <c r="L45" s="5" t="s">
        <v>142</v>
      </c>
      <c r="M45" s="5" t="s">
        <v>143</v>
      </c>
      <c r="N45" s="5" t="s">
        <v>156</v>
      </c>
      <c r="O45" s="5" t="s">
        <v>157</v>
      </c>
      <c r="P45" s="5" t="s">
        <v>158</v>
      </c>
    </row>
    <row r="46" spans="1:16" ht="17.45" customHeight="1">
      <c r="A46" s="7">
        <v>100442</v>
      </c>
      <c r="B46" s="8">
        <v>31</v>
      </c>
      <c r="C46" s="9" t="s">
        <v>63</v>
      </c>
      <c r="D46" s="9" t="s">
        <v>64</v>
      </c>
      <c r="E46" s="7" t="s">
        <v>131</v>
      </c>
      <c r="F46" s="7" t="s">
        <v>4</v>
      </c>
      <c r="G46" s="8" t="s">
        <v>26</v>
      </c>
      <c r="H46" s="8" t="s">
        <v>26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  <c r="N46" s="8" t="s">
        <v>25</v>
      </c>
      <c r="O46" s="8" t="s">
        <v>25</v>
      </c>
      <c r="P46" s="8" t="s">
        <v>26</v>
      </c>
    </row>
    <row r="47" spans="1:16" ht="17.45" customHeight="1">
      <c r="A47" s="7">
        <v>100468</v>
      </c>
      <c r="B47" s="8">
        <v>55</v>
      </c>
      <c r="C47" s="17" t="s">
        <v>118</v>
      </c>
      <c r="D47" s="17" t="s">
        <v>106</v>
      </c>
      <c r="E47" s="11" t="s">
        <v>32</v>
      </c>
      <c r="F47" s="11" t="s">
        <v>86</v>
      </c>
      <c r="G47" s="18" t="s">
        <v>25</v>
      </c>
      <c r="H47" s="18" t="s">
        <v>26</v>
      </c>
      <c r="I47" s="18" t="s">
        <v>25</v>
      </c>
      <c r="J47" s="18" t="s">
        <v>25</v>
      </c>
      <c r="K47" s="18" t="s">
        <v>25</v>
      </c>
      <c r="L47" s="18" t="s">
        <v>25</v>
      </c>
      <c r="M47" s="18" t="s">
        <v>25</v>
      </c>
      <c r="N47" s="18" t="s">
        <v>25</v>
      </c>
      <c r="O47" s="18" t="s">
        <v>25</v>
      </c>
      <c r="P47" s="18" t="s">
        <v>26</v>
      </c>
    </row>
    <row r="48" spans="1:16" ht="17.45" customHeight="1">
      <c r="A48" s="7">
        <v>100436</v>
      </c>
      <c r="B48" s="8">
        <v>25</v>
      </c>
      <c r="C48" s="17" t="s">
        <v>52</v>
      </c>
      <c r="D48" s="17" t="s">
        <v>53</v>
      </c>
      <c r="E48" s="11" t="s">
        <v>28</v>
      </c>
      <c r="F48" s="11" t="s">
        <v>5</v>
      </c>
      <c r="G48" s="18" t="s">
        <v>26</v>
      </c>
      <c r="H48" s="18" t="s">
        <v>26</v>
      </c>
      <c r="I48" s="18" t="s">
        <v>25</v>
      </c>
      <c r="J48" s="18" t="s">
        <v>25</v>
      </c>
      <c r="K48" s="18" t="s">
        <v>25</v>
      </c>
      <c r="L48" s="18" t="s">
        <v>25</v>
      </c>
      <c r="M48" s="18" t="s">
        <v>25</v>
      </c>
      <c r="N48" s="18" t="s">
        <v>25</v>
      </c>
      <c r="O48" s="18" t="s">
        <v>25</v>
      </c>
      <c r="P48" s="18" t="s">
        <v>26</v>
      </c>
    </row>
    <row r="49" spans="1:16" ht="17.45" customHeight="1">
      <c r="A49" s="7">
        <v>100466</v>
      </c>
      <c r="B49" s="8">
        <v>53</v>
      </c>
      <c r="C49" s="17" t="s">
        <v>97</v>
      </c>
      <c r="D49" s="17" t="s">
        <v>98</v>
      </c>
      <c r="E49" s="11" t="s">
        <v>28</v>
      </c>
      <c r="F49" s="11" t="s">
        <v>5</v>
      </c>
      <c r="G49" s="18" t="s">
        <v>26</v>
      </c>
      <c r="H49" s="18" t="s">
        <v>26</v>
      </c>
      <c r="I49" s="18" t="s">
        <v>26</v>
      </c>
      <c r="J49" s="18" t="s">
        <v>25</v>
      </c>
      <c r="K49" s="18" t="s">
        <v>25</v>
      </c>
      <c r="L49" s="18" t="s">
        <v>25</v>
      </c>
      <c r="M49" s="18" t="s">
        <v>25</v>
      </c>
      <c r="N49" s="18" t="s">
        <v>25</v>
      </c>
      <c r="O49" s="18" t="s">
        <v>144</v>
      </c>
      <c r="P49" s="18" t="s">
        <v>26</v>
      </c>
    </row>
    <row r="50" spans="1:16" ht="17.45" customHeight="1">
      <c r="A50" s="7">
        <v>100469</v>
      </c>
      <c r="B50" s="8">
        <v>56</v>
      </c>
      <c r="C50" s="17" t="s">
        <v>85</v>
      </c>
      <c r="D50" s="17" t="s">
        <v>12</v>
      </c>
      <c r="E50" s="11" t="s">
        <v>32</v>
      </c>
      <c r="F50" s="11" t="s">
        <v>86</v>
      </c>
      <c r="G50" s="18" t="s">
        <v>25</v>
      </c>
      <c r="H50" s="18" t="s">
        <v>26</v>
      </c>
      <c r="I50" s="18" t="s">
        <v>25</v>
      </c>
      <c r="J50" s="18" t="s">
        <v>25</v>
      </c>
      <c r="K50" s="18" t="s">
        <v>25</v>
      </c>
      <c r="L50" s="18" t="s">
        <v>25</v>
      </c>
      <c r="M50" s="18" t="s">
        <v>25</v>
      </c>
      <c r="N50" s="18" t="s">
        <v>25</v>
      </c>
      <c r="O50" s="18" t="s">
        <v>25</v>
      </c>
      <c r="P50" s="18" t="s">
        <v>26</v>
      </c>
    </row>
    <row r="51" spans="1:16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25</v>
      </c>
      <c r="I51" s="18" t="s">
        <v>25</v>
      </c>
      <c r="J51" s="18" t="s">
        <v>144</v>
      </c>
      <c r="K51" s="18" t="s">
        <v>25</v>
      </c>
      <c r="L51" s="18" t="s">
        <v>25</v>
      </c>
      <c r="M51" s="18" t="s">
        <v>145</v>
      </c>
      <c r="N51" s="18" t="s">
        <v>145</v>
      </c>
      <c r="O51" s="18" t="s">
        <v>25</v>
      </c>
      <c r="P51" s="18" t="s">
        <v>26</v>
      </c>
    </row>
    <row r="52" spans="1:16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26</v>
      </c>
      <c r="I52" s="18" t="s">
        <v>25</v>
      </c>
      <c r="J52" s="18" t="s">
        <v>25</v>
      </c>
      <c r="K52" s="18" t="s">
        <v>25</v>
      </c>
      <c r="L52" s="18" t="s">
        <v>25</v>
      </c>
      <c r="M52" s="18" t="s">
        <v>144</v>
      </c>
      <c r="N52" s="18" t="s">
        <v>25</v>
      </c>
      <c r="O52" s="18" t="s">
        <v>26</v>
      </c>
      <c r="P52" s="18" t="s">
        <v>26</v>
      </c>
    </row>
    <row r="53" spans="1:16" ht="17.45" customHeight="1">
      <c r="A53" s="7">
        <v>100455</v>
      </c>
      <c r="B53" s="8">
        <v>42</v>
      </c>
      <c r="C53" s="17" t="s">
        <v>134</v>
      </c>
      <c r="D53" s="17" t="s">
        <v>135</v>
      </c>
      <c r="E53" s="11" t="s">
        <v>32</v>
      </c>
      <c r="F53" s="11" t="s">
        <v>16</v>
      </c>
      <c r="G53" s="18" t="s">
        <v>25</v>
      </c>
      <c r="H53" s="18" t="s">
        <v>144</v>
      </c>
      <c r="I53" s="18" t="s">
        <v>25</v>
      </c>
      <c r="J53" s="18" t="s">
        <v>25</v>
      </c>
      <c r="K53" s="18" t="s">
        <v>25</v>
      </c>
      <c r="L53" s="18" t="s">
        <v>25</v>
      </c>
      <c r="M53" s="18" t="s">
        <v>25</v>
      </c>
      <c r="N53" s="18" t="s">
        <v>25</v>
      </c>
      <c r="O53" s="18" t="s">
        <v>25</v>
      </c>
      <c r="P53" s="18" t="s">
        <v>26</v>
      </c>
    </row>
    <row r="54" spans="1:16" ht="17.45" customHeight="1">
      <c r="A54" s="7">
        <v>100341</v>
      </c>
      <c r="B54" s="8">
        <v>3</v>
      </c>
      <c r="C54" s="19" t="s">
        <v>78</v>
      </c>
      <c r="D54" s="19" t="s">
        <v>79</v>
      </c>
      <c r="E54" s="20" t="s">
        <v>28</v>
      </c>
      <c r="F54" s="20" t="s">
        <v>5</v>
      </c>
      <c r="G54" s="18" t="s">
        <v>26</v>
      </c>
      <c r="H54" s="18" t="s">
        <v>26</v>
      </c>
      <c r="I54" s="18" t="s">
        <v>26</v>
      </c>
      <c r="J54" s="18" t="s">
        <v>25</v>
      </c>
      <c r="K54" s="18" t="s">
        <v>25</v>
      </c>
      <c r="L54" s="18" t="s">
        <v>25</v>
      </c>
      <c r="M54" s="18" t="s">
        <v>25</v>
      </c>
      <c r="N54" s="18" t="s">
        <v>144</v>
      </c>
      <c r="O54" s="18" t="s">
        <v>26</v>
      </c>
      <c r="P54" s="18" t="s">
        <v>26</v>
      </c>
    </row>
    <row r="55" spans="1:16" ht="17.45" customHeight="1">
      <c r="A55" s="7">
        <v>100461</v>
      </c>
      <c r="B55" s="8">
        <v>48</v>
      </c>
      <c r="C55" s="17" t="s">
        <v>44</v>
      </c>
      <c r="D55" s="17" t="s">
        <v>49</v>
      </c>
      <c r="E55" s="11" t="s">
        <v>28</v>
      </c>
      <c r="F55" s="11" t="s">
        <v>5</v>
      </c>
      <c r="G55" s="18" t="s">
        <v>26</v>
      </c>
      <c r="H55" s="18" t="s">
        <v>26</v>
      </c>
      <c r="I55" s="18" t="s">
        <v>26</v>
      </c>
      <c r="J55" s="18" t="s">
        <v>25</v>
      </c>
      <c r="K55" s="18" t="s">
        <v>25</v>
      </c>
      <c r="L55" s="18" t="s">
        <v>25</v>
      </c>
      <c r="M55" s="18" t="s">
        <v>25</v>
      </c>
      <c r="N55" s="18" t="s">
        <v>25</v>
      </c>
      <c r="O55" s="18" t="s">
        <v>26</v>
      </c>
      <c r="P55" s="18" t="s">
        <v>26</v>
      </c>
    </row>
    <row r="56" spans="1:16" ht="17.45" customHeight="1">
      <c r="A56" s="7">
        <v>100345</v>
      </c>
      <c r="B56" s="8">
        <v>6</v>
      </c>
      <c r="C56" s="17" t="s">
        <v>112</v>
      </c>
      <c r="D56" s="17" t="s">
        <v>113</v>
      </c>
      <c r="E56" s="11" t="s">
        <v>28</v>
      </c>
      <c r="F56" s="11" t="s">
        <v>33</v>
      </c>
      <c r="G56" s="18" t="s">
        <v>26</v>
      </c>
      <c r="H56" s="18" t="s">
        <v>26</v>
      </c>
      <c r="I56" s="18" t="s">
        <v>25</v>
      </c>
      <c r="J56" s="18" t="s">
        <v>25</v>
      </c>
      <c r="K56" s="18" t="s">
        <v>25</v>
      </c>
      <c r="L56" s="18" t="s">
        <v>25</v>
      </c>
      <c r="M56" s="18" t="s">
        <v>25</v>
      </c>
      <c r="N56" s="18" t="s">
        <v>25</v>
      </c>
      <c r="O56" s="18" t="s">
        <v>25</v>
      </c>
      <c r="P56" s="18" t="s">
        <v>26</v>
      </c>
    </row>
    <row r="57" spans="1:16" ht="17.45" customHeight="1">
      <c r="A57" s="7">
        <v>100430</v>
      </c>
      <c r="B57" s="8">
        <v>21</v>
      </c>
      <c r="C57" s="17" t="s">
        <v>47</v>
      </c>
      <c r="D57" s="17" t="s">
        <v>48</v>
      </c>
      <c r="E57" s="11" t="s">
        <v>131</v>
      </c>
      <c r="F57" s="11" t="s">
        <v>4</v>
      </c>
      <c r="G57" s="18" t="s">
        <v>26</v>
      </c>
      <c r="H57" s="18" t="s">
        <v>26</v>
      </c>
      <c r="I57" s="18" t="s">
        <v>25</v>
      </c>
      <c r="J57" s="18" t="s">
        <v>25</v>
      </c>
      <c r="K57" s="18" t="s">
        <v>25</v>
      </c>
      <c r="L57" s="18" t="s">
        <v>25</v>
      </c>
      <c r="M57" s="18" t="s">
        <v>25</v>
      </c>
      <c r="N57" s="18" t="s">
        <v>25</v>
      </c>
      <c r="O57" s="18" t="s">
        <v>25</v>
      </c>
      <c r="P57" s="18" t="s">
        <v>26</v>
      </c>
    </row>
    <row r="58" spans="1:16" ht="17.45" customHeight="1">
      <c r="A58" s="7">
        <v>100439</v>
      </c>
      <c r="B58" s="8">
        <v>28</v>
      </c>
      <c r="C58" s="17" t="s">
        <v>74</v>
      </c>
      <c r="D58" s="17" t="s">
        <v>75</v>
      </c>
      <c r="E58" s="11" t="s">
        <v>28</v>
      </c>
      <c r="F58" s="11" t="s">
        <v>5</v>
      </c>
      <c r="G58" s="18" t="s">
        <v>26</v>
      </c>
      <c r="H58" s="18" t="s">
        <v>26</v>
      </c>
      <c r="I58" s="18" t="s">
        <v>25</v>
      </c>
      <c r="J58" s="18" t="s">
        <v>25</v>
      </c>
      <c r="K58" s="18" t="s">
        <v>25</v>
      </c>
      <c r="L58" s="18" t="s">
        <v>25</v>
      </c>
      <c r="M58" s="18" t="s">
        <v>25</v>
      </c>
      <c r="N58" s="18" t="s">
        <v>25</v>
      </c>
      <c r="O58" s="18" t="s">
        <v>25</v>
      </c>
      <c r="P58" s="18" t="s">
        <v>26</v>
      </c>
    </row>
    <row r="59" spans="1:16" ht="17.45" customHeight="1">
      <c r="A59" s="7">
        <v>100464</v>
      </c>
      <c r="B59" s="8">
        <v>51</v>
      </c>
      <c r="C59" s="17" t="s">
        <v>9</v>
      </c>
      <c r="D59" s="17" t="s">
        <v>53</v>
      </c>
      <c r="E59" s="11" t="s">
        <v>28</v>
      </c>
      <c r="F59" s="11" t="s">
        <v>5</v>
      </c>
      <c r="G59" s="18" t="s">
        <v>26</v>
      </c>
      <c r="H59" s="18" t="s">
        <v>26</v>
      </c>
      <c r="I59" s="18" t="s">
        <v>26</v>
      </c>
      <c r="J59" s="18" t="s">
        <v>25</v>
      </c>
      <c r="K59" s="18" t="s">
        <v>25</v>
      </c>
      <c r="L59" s="18" t="s">
        <v>25</v>
      </c>
      <c r="M59" s="18" t="s">
        <v>25</v>
      </c>
      <c r="N59" s="18" t="s">
        <v>25</v>
      </c>
      <c r="O59" s="18" t="s">
        <v>26</v>
      </c>
      <c r="P59" s="18" t="s">
        <v>26</v>
      </c>
    </row>
    <row r="60" spans="1:16" ht="17.45" customHeight="1">
      <c r="A60" s="7">
        <v>100418</v>
      </c>
      <c r="B60" s="8">
        <v>11</v>
      </c>
      <c r="C60" s="17" t="s">
        <v>93</v>
      </c>
      <c r="D60" s="17" t="s">
        <v>94</v>
      </c>
      <c r="E60" s="11" t="s">
        <v>136</v>
      </c>
      <c r="F60" s="11" t="s">
        <v>99</v>
      </c>
      <c r="G60" s="18" t="s">
        <v>26</v>
      </c>
      <c r="H60" s="18" t="s">
        <v>25</v>
      </c>
      <c r="I60" s="18" t="s">
        <v>25</v>
      </c>
      <c r="J60" s="18" t="s">
        <v>26</v>
      </c>
      <c r="K60" s="18" t="s">
        <v>144</v>
      </c>
      <c r="L60" s="18" t="s">
        <v>25</v>
      </c>
      <c r="M60" s="18" t="s">
        <v>25</v>
      </c>
      <c r="N60" s="18" t="s">
        <v>25</v>
      </c>
      <c r="O60" s="18" t="s">
        <v>25</v>
      </c>
      <c r="P60" s="18" t="s">
        <v>25</v>
      </c>
    </row>
    <row r="61" spans="1:16" ht="17.45" customHeight="1">
      <c r="A61" s="7">
        <v>100463</v>
      </c>
      <c r="B61" s="8">
        <v>50</v>
      </c>
      <c r="C61" s="17" t="s">
        <v>76</v>
      </c>
      <c r="D61" s="17" t="s">
        <v>77</v>
      </c>
      <c r="E61" s="11" t="s">
        <v>28</v>
      </c>
      <c r="F61" s="11" t="s">
        <v>5</v>
      </c>
      <c r="G61" s="18" t="s">
        <v>26</v>
      </c>
      <c r="H61" s="18" t="s">
        <v>26</v>
      </c>
      <c r="I61" s="18" t="s">
        <v>26</v>
      </c>
      <c r="J61" s="18" t="s">
        <v>25</v>
      </c>
      <c r="K61" s="18" t="s">
        <v>25</v>
      </c>
      <c r="L61" s="18" t="s">
        <v>25</v>
      </c>
      <c r="M61" s="18" t="s">
        <v>25</v>
      </c>
      <c r="N61" s="18" t="s">
        <v>25</v>
      </c>
      <c r="O61" s="18" t="s">
        <v>25</v>
      </c>
      <c r="P61" s="18" t="s">
        <v>26</v>
      </c>
    </row>
    <row r="62" spans="1:16" ht="17.45" customHeight="1" thickBot="1">
      <c r="A62" s="7">
        <v>100451</v>
      </c>
      <c r="B62" s="8">
        <v>38</v>
      </c>
      <c r="C62" s="17" t="s">
        <v>66</v>
      </c>
      <c r="D62" s="17" t="s">
        <v>17</v>
      </c>
      <c r="E62" s="11" t="s">
        <v>3</v>
      </c>
      <c r="F62" s="11" t="s">
        <v>3</v>
      </c>
      <c r="G62" s="18" t="s">
        <v>25</v>
      </c>
      <c r="H62" s="18" t="s">
        <v>25</v>
      </c>
      <c r="I62" s="18" t="s">
        <v>25</v>
      </c>
      <c r="J62" s="18" t="s">
        <v>25</v>
      </c>
      <c r="K62" s="18" t="s">
        <v>25</v>
      </c>
      <c r="L62" s="18" t="s">
        <v>25</v>
      </c>
      <c r="M62" s="18" t="s">
        <v>144</v>
      </c>
      <c r="N62" s="18" t="s">
        <v>25</v>
      </c>
      <c r="O62" s="18" t="s">
        <v>25</v>
      </c>
      <c r="P62" s="18" t="s">
        <v>25</v>
      </c>
    </row>
    <row r="63" spans="1:16" ht="17.45" customHeight="1">
      <c r="A63" s="8"/>
      <c r="B63" s="21"/>
      <c r="C63" s="16"/>
      <c r="D63" s="16"/>
      <c r="E63" s="21"/>
      <c r="F63" s="35" t="s">
        <v>25</v>
      </c>
      <c r="G63" s="36">
        <f t="shared" ref="G63:L63" si="0">COUNTIF(G2:G62,"Ja")</f>
        <v>23</v>
      </c>
      <c r="H63" s="36">
        <f t="shared" si="0"/>
        <v>22</v>
      </c>
      <c r="I63" s="36">
        <f t="shared" si="0"/>
        <v>44</v>
      </c>
      <c r="J63" s="36">
        <f t="shared" si="0"/>
        <v>48</v>
      </c>
      <c r="K63" s="36">
        <f t="shared" si="0"/>
        <v>55</v>
      </c>
      <c r="L63" s="36">
        <f t="shared" si="0"/>
        <v>59</v>
      </c>
      <c r="M63" s="36">
        <f>COUNTIF(M2:M62,"Ja")</f>
        <v>56</v>
      </c>
      <c r="N63" s="36">
        <f>COUNTIF(N2:N62,"Ja")</f>
        <v>56</v>
      </c>
      <c r="O63" s="36">
        <f>COUNTIF(O2:O62,"Ja")</f>
        <v>47</v>
      </c>
      <c r="P63" s="37">
        <f>COUNTIF(P2:P62,"Ja")</f>
        <v>22</v>
      </c>
    </row>
    <row r="64" spans="1:16" ht="17.45" customHeight="1">
      <c r="A64" s="8"/>
      <c r="B64" s="8"/>
      <c r="C64" s="16"/>
      <c r="D64" s="16"/>
      <c r="E64" s="8"/>
      <c r="F64" s="38" t="s">
        <v>26</v>
      </c>
      <c r="G64" s="22">
        <f t="shared" ref="G64:L64" si="1">COUNTIF(G2:G62,"Nein")</f>
        <v>33</v>
      </c>
      <c r="H64" s="22">
        <f t="shared" si="1"/>
        <v>31</v>
      </c>
      <c r="I64" s="22">
        <f t="shared" si="1"/>
        <v>12</v>
      </c>
      <c r="J64" s="22">
        <f t="shared" si="1"/>
        <v>9</v>
      </c>
      <c r="K64" s="22">
        <f t="shared" si="1"/>
        <v>1</v>
      </c>
      <c r="L64" s="22">
        <f t="shared" si="1"/>
        <v>0</v>
      </c>
      <c r="M64" s="22">
        <f>COUNTIF(M2:M62,"Nein")</f>
        <v>0</v>
      </c>
      <c r="N64" s="22">
        <f>COUNTIF(N2:N62,"Nein")</f>
        <v>0</v>
      </c>
      <c r="O64" s="22">
        <f>COUNTIF(O2:O62,"Nein")</f>
        <v>8</v>
      </c>
      <c r="P64" s="39">
        <f>COUNTIF(P2:P62,"Nein")</f>
        <v>38</v>
      </c>
    </row>
    <row r="65" spans="1:16" ht="17.45" customHeight="1">
      <c r="A65" s="18"/>
      <c r="C65" s="16"/>
      <c r="D65" s="16"/>
      <c r="E65" s="8"/>
      <c r="F65" s="38" t="s">
        <v>7</v>
      </c>
      <c r="G65" s="24">
        <f t="shared" ref="G65:L65" si="2">COUNTIF(G2:G62,"Enth")</f>
        <v>3</v>
      </c>
      <c r="H65" s="24">
        <f t="shared" si="2"/>
        <v>6</v>
      </c>
      <c r="I65" s="24">
        <f t="shared" si="2"/>
        <v>2</v>
      </c>
      <c r="J65" s="24">
        <f t="shared" si="2"/>
        <v>2</v>
      </c>
      <c r="K65" s="24">
        <f t="shared" si="2"/>
        <v>2</v>
      </c>
      <c r="L65" s="24">
        <f t="shared" si="2"/>
        <v>0</v>
      </c>
      <c r="M65" s="24">
        <f>COUNTIF(M2:M62,"Enth")</f>
        <v>3</v>
      </c>
      <c r="N65" s="24">
        <f>COUNTIF(N2:N62,"Enth")</f>
        <v>2</v>
      </c>
      <c r="O65" s="24">
        <f>COUNTIF(O2:O62,"Enth")</f>
        <v>5</v>
      </c>
      <c r="P65" s="40">
        <f>COUNTIF(P2:P62,"Enth")</f>
        <v>0</v>
      </c>
    </row>
    <row r="66" spans="1:16" ht="17.45" customHeight="1" thickBot="1">
      <c r="A66" s="25"/>
      <c r="B66" s="25"/>
      <c r="C66" s="16"/>
      <c r="D66" s="16"/>
      <c r="E66" s="34" t="s">
        <v>18</v>
      </c>
      <c r="F66" s="38" t="s">
        <v>24</v>
      </c>
      <c r="G66" s="26">
        <f t="shared" ref="G66:L66" si="3">COUNTIF(G2:G62,"V/A/N")</f>
        <v>1</v>
      </c>
      <c r="H66" s="26">
        <f t="shared" si="3"/>
        <v>1</v>
      </c>
      <c r="I66" s="26">
        <f t="shared" si="3"/>
        <v>2</v>
      </c>
      <c r="J66" s="26">
        <f t="shared" si="3"/>
        <v>1</v>
      </c>
      <c r="K66" s="26">
        <f t="shared" si="3"/>
        <v>2</v>
      </c>
      <c r="L66" s="26">
        <f t="shared" si="3"/>
        <v>1</v>
      </c>
      <c r="M66" s="26">
        <f>COUNTIF(M2:M62,"V/A/N")</f>
        <v>1</v>
      </c>
      <c r="N66" s="26">
        <f>COUNTIF(N2:N62,"V/A/N")</f>
        <v>2</v>
      </c>
      <c r="O66" s="26">
        <f>COUNTIF(O2:O62,"V/A/N")</f>
        <v>0</v>
      </c>
      <c r="P66" s="41">
        <f>COUNTIF(P2:P62,"V/A/N")</f>
        <v>0</v>
      </c>
    </row>
    <row r="67" spans="1:16" ht="15" customHeight="1" thickTop="1" thickBot="1">
      <c r="A67" s="23"/>
      <c r="C67" s="45"/>
      <c r="D67" s="45"/>
      <c r="E67" s="46"/>
      <c r="F67" s="42" t="s">
        <v>6</v>
      </c>
      <c r="G67" s="43">
        <f t="shared" ref="G67:L67" si="4">SUM(G63:G66)</f>
        <v>60</v>
      </c>
      <c r="H67" s="43">
        <f t="shared" si="4"/>
        <v>60</v>
      </c>
      <c r="I67" s="43">
        <f t="shared" si="4"/>
        <v>60</v>
      </c>
      <c r="J67" s="43">
        <f t="shared" si="4"/>
        <v>60</v>
      </c>
      <c r="K67" s="43">
        <f t="shared" si="4"/>
        <v>60</v>
      </c>
      <c r="L67" s="43">
        <f t="shared" si="4"/>
        <v>60</v>
      </c>
      <c r="M67" s="43">
        <f>SUM(M63:M66)</f>
        <v>60</v>
      </c>
      <c r="N67" s="43">
        <f>SUM(N63:N66)</f>
        <v>60</v>
      </c>
      <c r="O67" s="43">
        <f>SUM(O63:O66)</f>
        <v>60</v>
      </c>
      <c r="P67" s="44">
        <f>SUM(P63:P66)</f>
        <v>60</v>
      </c>
    </row>
    <row r="68" spans="1:16" ht="15" customHeight="1"/>
    <row r="69" spans="1:16" ht="15" customHeight="1">
      <c r="D69" s="29"/>
      <c r="G69" s="6"/>
      <c r="M69" s="6"/>
    </row>
    <row r="70" spans="1:16" ht="15">
      <c r="C70" s="29" t="s">
        <v>2</v>
      </c>
      <c r="D70" s="29" t="s">
        <v>146</v>
      </c>
      <c r="E70" s="30"/>
      <c r="F70" s="30"/>
      <c r="G70" s="31"/>
      <c r="H70" s="30"/>
      <c r="I70" s="30"/>
      <c r="K70" s="30" t="s">
        <v>147</v>
      </c>
      <c r="M70" s="30" t="s">
        <v>148</v>
      </c>
      <c r="N70" s="30"/>
      <c r="O70" s="30"/>
      <c r="P70" s="30" t="s">
        <v>147</v>
      </c>
    </row>
    <row r="71" spans="1:16" ht="15">
      <c r="D71" s="29"/>
    </row>
    <row r="72" spans="1:16">
      <c r="C72" s="28" t="s">
        <v>149</v>
      </c>
      <c r="D72" s="6" t="s">
        <v>172</v>
      </c>
      <c r="K72" s="6" t="s">
        <v>169</v>
      </c>
      <c r="M72" s="6" t="s">
        <v>25</v>
      </c>
      <c r="N72" s="23"/>
      <c r="P72" s="33">
        <v>23</v>
      </c>
    </row>
    <row r="73" spans="1:16">
      <c r="D73" s="6" t="s">
        <v>173</v>
      </c>
      <c r="K73" s="6" t="s">
        <v>170</v>
      </c>
      <c r="M73" s="6" t="s">
        <v>26</v>
      </c>
      <c r="N73" s="23"/>
      <c r="P73" s="33">
        <f t="shared" ref="P73" si="5">COUNTIF(P11:P71,"Nein")</f>
        <v>33</v>
      </c>
    </row>
    <row r="74" spans="1:16">
      <c r="D74" s="28" t="s">
        <v>201</v>
      </c>
      <c r="M74" s="6" t="s">
        <v>144</v>
      </c>
      <c r="N74" s="23"/>
      <c r="P74" s="33">
        <v>3</v>
      </c>
    </row>
    <row r="75" spans="1:16">
      <c r="D75" s="28" t="s">
        <v>171</v>
      </c>
      <c r="M75" s="6" t="s">
        <v>145</v>
      </c>
      <c r="N75" s="23"/>
      <c r="P75" s="33">
        <v>1</v>
      </c>
    </row>
    <row r="76" spans="1:16" ht="15">
      <c r="M76" s="30" t="s">
        <v>6</v>
      </c>
      <c r="N76" s="23"/>
      <c r="P76" s="32">
        <f>SUM(P72:P75)</f>
        <v>60</v>
      </c>
    </row>
    <row r="77" spans="1:16">
      <c r="M77" s="47" t="s">
        <v>163</v>
      </c>
      <c r="N77" s="47" t="s">
        <v>167</v>
      </c>
      <c r="O77" s="47"/>
      <c r="P77" s="48"/>
    </row>
    <row r="78" spans="1:16" ht="15">
      <c r="D78" s="29"/>
      <c r="M78" s="47" t="s">
        <v>165</v>
      </c>
      <c r="N78" s="47" t="s">
        <v>168</v>
      </c>
      <c r="O78" s="47"/>
      <c r="P78" s="48"/>
    </row>
    <row r="79" spans="1:16" ht="15">
      <c r="D79" s="29"/>
      <c r="M79" s="6"/>
      <c r="N79" s="23"/>
    </row>
    <row r="80" spans="1:16">
      <c r="C80" s="28" t="s">
        <v>150</v>
      </c>
      <c r="D80" s="6" t="s">
        <v>172</v>
      </c>
      <c r="K80" s="6" t="s">
        <v>174</v>
      </c>
      <c r="M80" s="6" t="s">
        <v>25</v>
      </c>
      <c r="N80" s="23"/>
      <c r="P80" s="6">
        <v>22</v>
      </c>
    </row>
    <row r="81" spans="3:16">
      <c r="D81" s="6" t="s">
        <v>173</v>
      </c>
      <c r="K81" s="6" t="s">
        <v>170</v>
      </c>
      <c r="M81" s="6" t="s">
        <v>26</v>
      </c>
      <c r="N81" s="23"/>
      <c r="P81" s="6">
        <v>31</v>
      </c>
    </row>
    <row r="82" spans="3:16">
      <c r="D82" s="28" t="s">
        <v>180</v>
      </c>
      <c r="M82" s="6" t="s">
        <v>144</v>
      </c>
      <c r="N82" s="23"/>
      <c r="P82" s="6">
        <v>6</v>
      </c>
    </row>
    <row r="83" spans="3:16">
      <c r="M83" s="6" t="s">
        <v>145</v>
      </c>
      <c r="N83" s="23"/>
      <c r="P83" s="6">
        <v>1</v>
      </c>
    </row>
    <row r="84" spans="3:16" ht="15">
      <c r="M84" s="30" t="s">
        <v>6</v>
      </c>
      <c r="N84" s="23"/>
      <c r="P84" s="30">
        <f>SUM(P80:P83)</f>
        <v>60</v>
      </c>
    </row>
    <row r="85" spans="3:16">
      <c r="M85" s="47" t="s">
        <v>163</v>
      </c>
      <c r="N85" s="47" t="s">
        <v>175</v>
      </c>
      <c r="O85" s="47"/>
      <c r="P85" s="48"/>
    </row>
    <row r="86" spans="3:16">
      <c r="M86" s="47" t="s">
        <v>165</v>
      </c>
      <c r="N86" s="47" t="s">
        <v>168</v>
      </c>
      <c r="O86" s="47"/>
      <c r="P86" s="48"/>
    </row>
    <row r="87" spans="3:16" ht="15">
      <c r="D87" s="29"/>
      <c r="M87" s="6"/>
      <c r="N87" s="23"/>
    </row>
    <row r="88" spans="3:16">
      <c r="C88" s="28" t="s">
        <v>151</v>
      </c>
      <c r="D88" s="6" t="s">
        <v>172</v>
      </c>
      <c r="K88" s="6" t="s">
        <v>169</v>
      </c>
      <c r="M88" s="6" t="s">
        <v>25</v>
      </c>
      <c r="N88" s="23"/>
      <c r="P88" s="6">
        <v>44</v>
      </c>
    </row>
    <row r="89" spans="3:16">
      <c r="D89" s="6" t="s">
        <v>173</v>
      </c>
      <c r="K89" s="6" t="s">
        <v>170</v>
      </c>
      <c r="M89" s="6" t="s">
        <v>26</v>
      </c>
      <c r="N89" s="23"/>
      <c r="P89" s="6">
        <v>12</v>
      </c>
    </row>
    <row r="90" spans="3:16">
      <c r="D90" s="28" t="s">
        <v>202</v>
      </c>
      <c r="M90" s="6" t="s">
        <v>144</v>
      </c>
      <c r="N90" s="23"/>
      <c r="P90" s="6">
        <v>2</v>
      </c>
    </row>
    <row r="91" spans="3:16">
      <c r="M91" s="6" t="s">
        <v>145</v>
      </c>
      <c r="N91" s="23"/>
      <c r="P91" s="6">
        <v>2</v>
      </c>
    </row>
    <row r="92" spans="3:16" ht="15">
      <c r="M92" s="30" t="s">
        <v>6</v>
      </c>
      <c r="N92" s="23"/>
      <c r="P92" s="30">
        <f>SUM(P88:P91)</f>
        <v>60</v>
      </c>
    </row>
    <row r="93" spans="3:16">
      <c r="M93" s="47" t="s">
        <v>163</v>
      </c>
      <c r="N93" s="47" t="s">
        <v>175</v>
      </c>
      <c r="O93" s="47"/>
      <c r="P93" s="48"/>
    </row>
    <row r="94" spans="3:16">
      <c r="M94" s="47" t="s">
        <v>165</v>
      </c>
      <c r="N94" s="47" t="s">
        <v>168</v>
      </c>
      <c r="O94" s="47"/>
      <c r="P94" s="48"/>
    </row>
    <row r="95" spans="3:16">
      <c r="M95" s="6"/>
      <c r="N95" s="23"/>
    </row>
    <row r="96" spans="3:16">
      <c r="C96" s="28" t="s">
        <v>152</v>
      </c>
      <c r="D96" s="6" t="s">
        <v>177</v>
      </c>
      <c r="K96" s="6" t="s">
        <v>174</v>
      </c>
      <c r="M96" s="6" t="s">
        <v>25</v>
      </c>
      <c r="N96" s="23"/>
      <c r="P96" s="6">
        <v>48</v>
      </c>
    </row>
    <row r="97" spans="3:16">
      <c r="D97" s="6" t="s">
        <v>178</v>
      </c>
      <c r="K97" s="6" t="s">
        <v>176</v>
      </c>
      <c r="M97" s="6" t="s">
        <v>26</v>
      </c>
      <c r="N97" s="23"/>
      <c r="P97" s="6">
        <v>9</v>
      </c>
    </row>
    <row r="98" spans="3:16">
      <c r="D98" s="28" t="s">
        <v>179</v>
      </c>
      <c r="M98" s="6" t="s">
        <v>144</v>
      </c>
      <c r="N98" s="23"/>
      <c r="P98" s="6">
        <v>2</v>
      </c>
    </row>
    <row r="99" spans="3:16">
      <c r="M99" s="6" t="s">
        <v>145</v>
      </c>
      <c r="N99" s="23"/>
      <c r="P99" s="6">
        <v>1</v>
      </c>
    </row>
    <row r="100" spans="3:16" ht="15">
      <c r="M100" s="30" t="s">
        <v>6</v>
      </c>
      <c r="N100" s="23"/>
      <c r="P100" s="30">
        <f>SUM(P96:P99)</f>
        <v>60</v>
      </c>
    </row>
    <row r="101" spans="3:16">
      <c r="M101" s="47" t="s">
        <v>181</v>
      </c>
      <c r="N101" s="47" t="s">
        <v>164</v>
      </c>
      <c r="O101" s="47"/>
      <c r="P101" s="47"/>
    </row>
    <row r="102" spans="3:16">
      <c r="M102" s="47" t="s">
        <v>165</v>
      </c>
      <c r="N102" s="47" t="s">
        <v>166</v>
      </c>
      <c r="O102" s="47"/>
      <c r="P102" s="47"/>
    </row>
    <row r="103" spans="3:16">
      <c r="M103" s="6"/>
      <c r="N103" s="23"/>
    </row>
    <row r="104" spans="3:16">
      <c r="C104" s="28" t="s">
        <v>153</v>
      </c>
      <c r="D104" s="6" t="s">
        <v>177</v>
      </c>
      <c r="K104" s="6" t="s">
        <v>174</v>
      </c>
      <c r="M104" s="6" t="s">
        <v>25</v>
      </c>
      <c r="N104" s="23"/>
      <c r="P104" s="6">
        <v>55</v>
      </c>
    </row>
    <row r="105" spans="3:16">
      <c r="D105" s="6" t="s">
        <v>178</v>
      </c>
      <c r="K105" s="6" t="s">
        <v>183</v>
      </c>
      <c r="M105" s="6" t="s">
        <v>26</v>
      </c>
      <c r="N105" s="23"/>
      <c r="P105" s="6">
        <v>1</v>
      </c>
    </row>
    <row r="106" spans="3:16">
      <c r="D106" s="28" t="s">
        <v>182</v>
      </c>
      <c r="M106" s="6" t="s">
        <v>144</v>
      </c>
      <c r="N106" s="23"/>
      <c r="P106" s="6">
        <v>2</v>
      </c>
    </row>
    <row r="107" spans="3:16">
      <c r="M107" s="6" t="s">
        <v>145</v>
      </c>
      <c r="N107" s="23"/>
      <c r="P107" s="6">
        <v>2</v>
      </c>
    </row>
    <row r="108" spans="3:16" ht="15">
      <c r="M108" s="30" t="s">
        <v>6</v>
      </c>
      <c r="N108" s="23"/>
      <c r="P108" s="30">
        <f>SUM(P104:P107)</f>
        <v>60</v>
      </c>
    </row>
    <row r="109" spans="3:16">
      <c r="M109" s="6"/>
      <c r="N109" s="23"/>
    </row>
    <row r="110" spans="3:16">
      <c r="C110" s="28" t="s">
        <v>154</v>
      </c>
      <c r="D110" s="6" t="s">
        <v>177</v>
      </c>
      <c r="K110" s="6" t="s">
        <v>203</v>
      </c>
      <c r="M110" s="6" t="s">
        <v>25</v>
      </c>
      <c r="N110" s="23"/>
      <c r="P110" s="6">
        <v>59</v>
      </c>
    </row>
    <row r="111" spans="3:16">
      <c r="D111" s="6" t="s">
        <v>178</v>
      </c>
      <c r="M111" s="6" t="s">
        <v>26</v>
      </c>
      <c r="N111" s="23"/>
      <c r="P111" s="6">
        <v>0</v>
      </c>
    </row>
    <row r="112" spans="3:16">
      <c r="M112" s="6" t="s">
        <v>144</v>
      </c>
      <c r="N112" s="23"/>
      <c r="P112" s="6">
        <v>0</v>
      </c>
    </row>
    <row r="113" spans="3:16">
      <c r="D113" s="49" t="s">
        <v>184</v>
      </c>
      <c r="M113" s="6" t="s">
        <v>145</v>
      </c>
      <c r="N113" s="23"/>
      <c r="P113" s="6">
        <v>1</v>
      </c>
    </row>
    <row r="114" spans="3:16" ht="15">
      <c r="D114" s="49" t="s">
        <v>185</v>
      </c>
      <c r="M114" s="30" t="s">
        <v>6</v>
      </c>
      <c r="N114" s="23"/>
      <c r="P114" s="30">
        <f>SUM(P110:P113)</f>
        <v>60</v>
      </c>
    </row>
    <row r="115" spans="3:16">
      <c r="D115" s="49" t="s">
        <v>186</v>
      </c>
      <c r="M115" s="6"/>
      <c r="N115" s="23"/>
    </row>
    <row r="116" spans="3:16">
      <c r="D116" s="49"/>
      <c r="M116" s="6"/>
      <c r="N116" s="23"/>
    </row>
    <row r="117" spans="3:16">
      <c r="C117" s="28" t="s">
        <v>155</v>
      </c>
      <c r="D117" s="6" t="s">
        <v>187</v>
      </c>
      <c r="K117" s="6" t="s">
        <v>159</v>
      </c>
      <c r="M117" s="6" t="s">
        <v>25</v>
      </c>
      <c r="P117" s="33">
        <v>56</v>
      </c>
    </row>
    <row r="118" spans="3:16">
      <c r="D118" s="6" t="s">
        <v>188</v>
      </c>
      <c r="K118" s="6" t="s">
        <v>189</v>
      </c>
      <c r="M118" s="6" t="s">
        <v>26</v>
      </c>
      <c r="P118" s="33">
        <v>0</v>
      </c>
    </row>
    <row r="119" spans="3:16">
      <c r="D119" s="28" t="s">
        <v>190</v>
      </c>
      <c r="M119" s="6" t="s">
        <v>144</v>
      </c>
      <c r="P119" s="33">
        <v>3</v>
      </c>
    </row>
    <row r="120" spans="3:16" ht="15">
      <c r="D120" s="29"/>
      <c r="M120" s="6" t="s">
        <v>145</v>
      </c>
      <c r="P120" s="33">
        <v>1</v>
      </c>
    </row>
    <row r="121" spans="3:16" ht="15">
      <c r="D121" s="29"/>
      <c r="M121" s="30" t="s">
        <v>6</v>
      </c>
      <c r="P121" s="32">
        <v>60</v>
      </c>
    </row>
    <row r="122" spans="3:16" ht="15">
      <c r="D122" s="29"/>
      <c r="M122" s="6"/>
      <c r="P122" s="33"/>
    </row>
    <row r="123" spans="3:16">
      <c r="C123" s="28" t="s">
        <v>160</v>
      </c>
      <c r="D123" s="6" t="s">
        <v>187</v>
      </c>
      <c r="K123" s="6" t="s">
        <v>191</v>
      </c>
      <c r="M123" s="6" t="s">
        <v>25</v>
      </c>
      <c r="P123" s="33">
        <v>56</v>
      </c>
    </row>
    <row r="124" spans="3:16">
      <c r="D124" s="6" t="s">
        <v>188</v>
      </c>
      <c r="K124" s="6" t="s">
        <v>192</v>
      </c>
      <c r="M124" s="6" t="s">
        <v>26</v>
      </c>
      <c r="P124" s="33">
        <v>0</v>
      </c>
    </row>
    <row r="125" spans="3:16">
      <c r="D125" s="28" t="s">
        <v>193</v>
      </c>
      <c r="M125" s="6" t="s">
        <v>144</v>
      </c>
      <c r="N125" s="6" t="s">
        <v>7</v>
      </c>
      <c r="P125" s="33">
        <v>2</v>
      </c>
    </row>
    <row r="126" spans="3:16">
      <c r="D126" s="28" t="s">
        <v>194</v>
      </c>
      <c r="M126" s="6" t="s">
        <v>145</v>
      </c>
      <c r="P126" s="33">
        <v>2</v>
      </c>
    </row>
    <row r="127" spans="3:16" ht="15">
      <c r="D127" s="29"/>
      <c r="M127" s="30" t="s">
        <v>6</v>
      </c>
      <c r="P127" s="32">
        <v>60</v>
      </c>
    </row>
    <row r="128" spans="3:16" ht="15">
      <c r="D128" s="29"/>
      <c r="M128" s="6"/>
      <c r="P128" s="33"/>
    </row>
    <row r="129" spans="3:16">
      <c r="C129" s="28" t="s">
        <v>161</v>
      </c>
      <c r="D129" s="6" t="s">
        <v>196</v>
      </c>
      <c r="K129" s="6" t="s">
        <v>195</v>
      </c>
      <c r="M129" s="6" t="s">
        <v>25</v>
      </c>
      <c r="P129" s="33">
        <v>47</v>
      </c>
    </row>
    <row r="130" spans="3:16">
      <c r="D130" s="6" t="s">
        <v>197</v>
      </c>
      <c r="M130" s="6" t="s">
        <v>26</v>
      </c>
      <c r="P130" s="33">
        <v>8</v>
      </c>
    </row>
    <row r="131" spans="3:16">
      <c r="M131" s="6" t="s">
        <v>144</v>
      </c>
      <c r="N131" s="6" t="s">
        <v>7</v>
      </c>
      <c r="P131" s="33">
        <v>5</v>
      </c>
    </row>
    <row r="132" spans="3:16">
      <c r="M132" s="6" t="s">
        <v>145</v>
      </c>
      <c r="P132" s="33">
        <v>0</v>
      </c>
    </row>
    <row r="133" spans="3:16" ht="15">
      <c r="M133" s="30" t="s">
        <v>6</v>
      </c>
      <c r="P133" s="32">
        <v>60</v>
      </c>
    </row>
    <row r="134" spans="3:16">
      <c r="M134" s="6"/>
      <c r="P134" s="33"/>
    </row>
    <row r="135" spans="3:16">
      <c r="C135" s="28" t="s">
        <v>162</v>
      </c>
      <c r="D135" s="6" t="s">
        <v>198</v>
      </c>
      <c r="K135" s="6" t="s">
        <v>195</v>
      </c>
      <c r="M135" s="6" t="s">
        <v>25</v>
      </c>
      <c r="P135" s="33">
        <v>22</v>
      </c>
    </row>
    <row r="136" spans="3:16">
      <c r="D136" s="6" t="s">
        <v>199</v>
      </c>
      <c r="M136" s="6" t="s">
        <v>26</v>
      </c>
      <c r="P136" s="33">
        <v>38</v>
      </c>
    </row>
    <row r="137" spans="3:16">
      <c r="D137" s="28" t="s">
        <v>200</v>
      </c>
      <c r="M137" s="6" t="s">
        <v>144</v>
      </c>
      <c r="N137" s="6" t="s">
        <v>7</v>
      </c>
      <c r="P137" s="33">
        <v>0</v>
      </c>
    </row>
    <row r="138" spans="3:16">
      <c r="M138" s="6" t="s">
        <v>145</v>
      </c>
      <c r="P138" s="33">
        <v>0</v>
      </c>
    </row>
    <row r="139" spans="3:16" ht="15">
      <c r="M139" s="30" t="s">
        <v>6</v>
      </c>
      <c r="P139" s="32">
        <v>60</v>
      </c>
    </row>
  </sheetData>
  <sortState ref="A2:AZ112">
    <sortCondition ref="C1"/>
  </sortState>
  <conditionalFormatting sqref="G2:L44 G46:L66">
    <cfRule type="containsText" dxfId="5" priority="49" operator="containsText" text="Enth">
      <formula>NOT(ISERROR(SEARCH("Enth",G2)))</formula>
    </cfRule>
    <cfRule type="containsText" dxfId="4" priority="51" operator="containsText" text="Nein">
      <formula>NOT(ISERROR(SEARCH("Nein",G2)))</formula>
    </cfRule>
    <cfRule type="containsText" dxfId="3" priority="52" operator="containsText" text="Ja">
      <formula>NOT(ISERROR(SEARCH("Ja",G2)))</formula>
    </cfRule>
  </conditionalFormatting>
  <conditionalFormatting sqref="M2:P44 M46:P66">
    <cfRule type="containsText" dxfId="2" priority="7" operator="containsText" text="Enth">
      <formula>NOT(ISERROR(SEARCH("Enth",M2)))</formula>
    </cfRule>
    <cfRule type="containsText" dxfId="1" priority="8" operator="containsText" text="Nein">
      <formula>NOT(ISERROR(SEARCH("Nein",M2)))</formula>
    </cfRule>
    <cfRule type="containsText" dxfId="0" priority="9" operator="containsText" text="Ja">
      <formula>NOT(ISERROR(SEARCH("Ja",M2)))</formula>
    </cfRule>
  </conditionalFormatting>
  <pageMargins left="0.70866141732283472" right="0.31496062992125984" top="0.82677165354330717" bottom="0.31496062992125984" header="0.31496062992125984" footer="0.15748031496062992"/>
  <pageSetup paperSize="9" scale="63" fitToHeight="0" pageOrder="overThenDown" orientation="landscape" r:id="rId1"/>
  <headerFooter>
    <oddHeader>&amp;L&amp;G&amp;C&amp;"Arial,Fett"&amp;16Definitiver Report&amp;R&amp;"Arial,Fett"&amp;16Kantonsratssitzung vom 11.04.2022, Vormittag</oddHeader>
  </headerFooter>
  <rowBreaks count="6" manualBreakCount="6">
    <brk id="44" max="16383" man="1"/>
    <brk id="68" max="16383" man="1"/>
    <brk id="121" max="16383" man="1"/>
    <brk id="170" max="16383" man="1"/>
    <brk id="219" max="16383" man="1"/>
    <brk id="271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2022-04-13T07:50:54Z</cp:lastPrinted>
  <dcterms:created xsi:type="dcterms:W3CDTF">2013-10-23T08:03:36Z</dcterms:created>
  <dcterms:modified xsi:type="dcterms:W3CDTF">2022-04-13T08:00:39Z</dcterms:modified>
</cp:coreProperties>
</file>